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10290" firstSheet="2" activeTab="6"/>
  </bookViews>
  <sheets>
    <sheet name="Overall" sheetId="1" r:id="rId1"/>
    <sheet name="Dewhurst" sheetId="2" r:id="rId2"/>
    <sheet name="Vattenhall" sheetId="3" r:id="rId3"/>
    <sheet name="Monohull" sheetId="4" r:id="rId4"/>
    <sheet name="SCHRS" sheetId="5" r:id="rId5"/>
    <sheet name="Dewhirst sorted" sheetId="6" r:id="rId6"/>
    <sheet name="overall sorted" sheetId="7" r:id="rId7"/>
    <sheet name="Vattenfall sorted" sheetId="8" r:id="rId8"/>
    <sheet name="Sheet1" sheetId="9" r:id="rId9"/>
  </sheets>
  <definedNames>
    <definedName name="_xlnm._FilterDatabase" localSheetId="0" hidden="1">'Overall'!$A$4:$P$4</definedName>
    <definedName name="_xlnm.Print_Area" localSheetId="5">'Dewhirst sorted'!$A$1:$H$24</definedName>
    <definedName name="_xlnm.Print_Area" localSheetId="6">'overall sorted'!$B$1:$P$14</definedName>
  </definedNames>
  <calcPr fullCalcOnLoad="1"/>
</workbook>
</file>

<file path=xl/sharedStrings.xml><?xml version="1.0" encoding="utf-8"?>
<sst xmlns="http://schemas.openxmlformats.org/spreadsheetml/2006/main" count="593" uniqueCount="349">
  <si>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</si>
  <si>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</si>
  <si>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</si>
  <si>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</si>
  <si>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</si>
  <si>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</si>
  <si>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</si>
  <si>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</si>
  <si>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</si>
  <si>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</si>
  <si>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</si>
  <si>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</si>
  <si>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</si>
  <si>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</si>
  <si>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</si>
  <si>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Dewhurst leg</t>
  </si>
  <si>
    <t>Overall results</t>
  </si>
  <si>
    <t>Vattenfall leg</t>
  </si>
  <si>
    <t>type</t>
  </si>
  <si>
    <t>Mono</t>
  </si>
  <si>
    <t>Cat</t>
  </si>
  <si>
    <t>RYA PN LIST - Dinghy</t>
  </si>
  <si>
    <t>Class Name</t>
  </si>
  <si>
    <t>29ER</t>
  </si>
  <si>
    <t>49ER</t>
  </si>
  <si>
    <t>B14</t>
  </si>
  <si>
    <t>CHERUB</t>
  </si>
  <si>
    <t>INTERNATIONAL 14</t>
  </si>
  <si>
    <t xml:space="preserve">MOTH INTERNATIONAL </t>
  </si>
  <si>
    <t>2Win Sonic Solo</t>
  </si>
  <si>
    <t>2Win Twincat 15 Sport</t>
  </si>
  <si>
    <t>2Win Tyka</t>
  </si>
  <si>
    <t>A Class</t>
  </si>
  <si>
    <t>AHPC C2 F18</t>
  </si>
  <si>
    <t>AHPC Capricorn F18</t>
  </si>
  <si>
    <t>AHPC Taipan 4.9</t>
  </si>
  <si>
    <t>AHPC Viper</t>
  </si>
  <si>
    <t>AHPC Viper Solo</t>
  </si>
  <si>
    <t>Alado 18 Aileron</t>
  </si>
  <si>
    <t>Alado 18 F18</t>
  </si>
  <si>
    <t>Bim 16</t>
  </si>
  <si>
    <t>Bim 18 Class A (&gt;100 Kgs)</t>
  </si>
  <si>
    <t>Bim 18 Double</t>
  </si>
  <si>
    <t>Bim 18 Double 96 CB</t>
  </si>
  <si>
    <t>Bim 18 Double Sloop</t>
  </si>
  <si>
    <t>Bim 20</t>
  </si>
  <si>
    <t>Bimare Class A V1</t>
  </si>
  <si>
    <t>Bimare X16 Double Spinnaker</t>
  </si>
  <si>
    <t>Bimare X16 Solo</t>
  </si>
  <si>
    <t>Bimare X16 Solo Spinnaker</t>
  </si>
  <si>
    <t>Bimare X4 F18</t>
  </si>
  <si>
    <t>Bimare X16F Plus</t>
  </si>
  <si>
    <t>C 4.8</t>
  </si>
  <si>
    <t>C 4.8 Major</t>
  </si>
  <si>
    <t>Catapult</t>
  </si>
  <si>
    <t>Cirrus B1</t>
  </si>
  <si>
    <t>Cirrus Ecole</t>
  </si>
  <si>
    <t>Cirrus Energy Regate</t>
  </si>
  <si>
    <t>Cirrus Energy Regate Solo</t>
  </si>
  <si>
    <t>Cirrus Evolution</t>
  </si>
  <si>
    <t>Cirrus Evolution Solo</t>
  </si>
  <si>
    <t>Cirrus F18</t>
  </si>
  <si>
    <t>Condor 16</t>
  </si>
  <si>
    <t>Dart 16</t>
  </si>
  <si>
    <t>Dart 16 X Race</t>
  </si>
  <si>
    <t>Dart 18 Cat Boat</t>
  </si>
  <si>
    <t>Dart 18 Spinnaker</t>
  </si>
  <si>
    <t>Dart 20</t>
  </si>
  <si>
    <t>Dart 6000</t>
  </si>
  <si>
    <t>Dart Hawk F18</t>
  </si>
  <si>
    <t>Dart Sting</t>
  </si>
  <si>
    <t>Dart Sting Cat Boat</t>
  </si>
  <si>
    <t>Dart Sting Solo</t>
  </si>
  <si>
    <t>Dart TSX</t>
  </si>
  <si>
    <t>Diam 3 F18</t>
  </si>
  <si>
    <t>Drake</t>
  </si>
  <si>
    <t>Falcon F16</t>
  </si>
  <si>
    <t>Falcon F16 Cat Boat</t>
  </si>
  <si>
    <t>Formula 20 White Formula</t>
  </si>
  <si>
    <t>Formule 18</t>
  </si>
  <si>
    <t>Formule 20</t>
  </si>
  <si>
    <t>Gwynt 14</t>
  </si>
  <si>
    <t>Hawke Surfcat 7020</t>
  </si>
  <si>
    <t>Hawke Surfcat 7020 (Main Only)</t>
  </si>
  <si>
    <t>Hobie 13</t>
  </si>
  <si>
    <t>Hobie 14 LE</t>
  </si>
  <si>
    <t>Hobie 14 Turbo</t>
  </si>
  <si>
    <t>Hobie 15</t>
  </si>
  <si>
    <t>Hobie 16 LE (without spinnaker)</t>
  </si>
  <si>
    <t>Hobie 16 Spinnaker (Europe)</t>
  </si>
  <si>
    <t>Hobie 17 (with wings)</t>
  </si>
  <si>
    <t>Hobie 18</t>
  </si>
  <si>
    <t>Hobie 18 Formula</t>
  </si>
  <si>
    <t>Hobie 18 Formula 104</t>
  </si>
  <si>
    <t>Hobie 18 Magnum</t>
  </si>
  <si>
    <t>Hobie 18 SX</t>
  </si>
  <si>
    <t>Hobie 20 Formula</t>
  </si>
  <si>
    <t>Hobie 21 (2 Crew)</t>
  </si>
  <si>
    <t>Hobie 21 (3 Crew)</t>
  </si>
  <si>
    <t>Hobie 21 Formula</t>
  </si>
  <si>
    <t>Hobie Advance</t>
  </si>
  <si>
    <t>Hobie Catsy</t>
  </si>
  <si>
    <t>Hobie Dragoon Club</t>
  </si>
  <si>
    <t>Hobie Dragoon Xtrem</t>
  </si>
  <si>
    <t>Hobie Fox F20</t>
  </si>
  <si>
    <t>Hobie FX One Cat Boat</t>
  </si>
  <si>
    <t>Hobie FX One Double</t>
  </si>
  <si>
    <t>Hobie FX Xtrem</t>
  </si>
  <si>
    <t>Hobie Getaway</t>
  </si>
  <si>
    <t>Hobie Max</t>
  </si>
  <si>
    <t>Hobie Max Youth</t>
  </si>
  <si>
    <t>Hobie Pacific</t>
  </si>
  <si>
    <t>Hobie Pacific (with wings)</t>
  </si>
  <si>
    <t>Hobie Teddy</t>
  </si>
  <si>
    <t>Hobie Tiger F18</t>
  </si>
  <si>
    <t>Hobie Twixxy</t>
  </si>
  <si>
    <t>Hobie Wave</t>
  </si>
  <si>
    <t>Hobie Wildcat F18</t>
  </si>
  <si>
    <t>Hurricane 4.9</t>
  </si>
  <si>
    <t>Hurricane 5.5</t>
  </si>
  <si>
    <t>Hurricane 5.9</t>
  </si>
  <si>
    <t>Hurricane 5.9 Sport</t>
  </si>
  <si>
    <t>Hurricane 5.9 SX</t>
  </si>
  <si>
    <t>Hurricane 500</t>
  </si>
  <si>
    <t>Javelin 16</t>
  </si>
  <si>
    <t>Javelin 18HT</t>
  </si>
  <si>
    <t>Javelin 2 (not 18HT)</t>
  </si>
  <si>
    <t>KL 15.5</t>
  </si>
  <si>
    <t>KL 16</t>
  </si>
  <si>
    <t>KL 17 Power</t>
  </si>
  <si>
    <t>KL 17 Regate</t>
  </si>
  <si>
    <t>KL 17.5 Tonic (without spinnaker)</t>
  </si>
  <si>
    <t>KL 18 Regate</t>
  </si>
  <si>
    <t>KL Booster</t>
  </si>
  <si>
    <t>KL Phoenix F18</t>
  </si>
  <si>
    <t>M20 Vampire Duo</t>
  </si>
  <si>
    <t>Magic F18</t>
  </si>
  <si>
    <t>Mattia 14</t>
  </si>
  <si>
    <t>Mattia 16</t>
  </si>
  <si>
    <t>Mattia 18 104</t>
  </si>
  <si>
    <t>Mattia 18 F18</t>
  </si>
  <si>
    <t>Mattia 18 Raid</t>
  </si>
  <si>
    <t>Mattia 20</t>
  </si>
  <si>
    <t>Mattia 20 Cat Boat</t>
  </si>
  <si>
    <t>Mattia 20 Sloop</t>
  </si>
  <si>
    <t>Mattia 20 Venti</t>
  </si>
  <si>
    <t>Mattia Declic</t>
  </si>
  <si>
    <t>Mattia Esse</t>
  </si>
  <si>
    <t>Mattia Esse Solo</t>
  </si>
  <si>
    <t>Mattia Esse Sport</t>
  </si>
  <si>
    <t>Mattia Esse Sport Solo</t>
  </si>
  <si>
    <t>Mattia Flash F18</t>
  </si>
  <si>
    <t>Mattia Smile</t>
  </si>
  <si>
    <t>Mattia Smile Sport</t>
  </si>
  <si>
    <t>Miracle 20</t>
  </si>
  <si>
    <t>Miracle 20 (without spinnaker)</t>
  </si>
  <si>
    <t>Mystere 2000 F20</t>
  </si>
  <si>
    <t>Mystere 5.0</t>
  </si>
  <si>
    <t>Mystere 5.0 Xl</t>
  </si>
  <si>
    <t>Mystere 5.5 Fun</t>
  </si>
  <si>
    <t>Mystere 5.5 Master</t>
  </si>
  <si>
    <t>Mystere 6.0</t>
  </si>
  <si>
    <t>Mystere Twister F18</t>
  </si>
  <si>
    <t>Nacra 16</t>
  </si>
  <si>
    <t>Nacra 16 single handed</t>
  </si>
  <si>
    <t>Nacra 17</t>
  </si>
  <si>
    <t>Nacra 18m²</t>
  </si>
  <si>
    <t>Nacra 20 Carbon</t>
  </si>
  <si>
    <t>Nacra 20 One Design</t>
  </si>
  <si>
    <t>Nacra 2005 F18</t>
  </si>
  <si>
    <t>Nacra 4.5</t>
  </si>
  <si>
    <t>Nacra 4.5 Solo</t>
  </si>
  <si>
    <t>Nacra 460</t>
  </si>
  <si>
    <t>Nacra 460 Solo</t>
  </si>
  <si>
    <t>Nacra 460 Solo Spinnaker</t>
  </si>
  <si>
    <t>Nacra 460 Sport</t>
  </si>
  <si>
    <t>Nacra 5.0</t>
  </si>
  <si>
    <t>Nacra 5.0 Cat Boat</t>
  </si>
  <si>
    <t>Nacra 5.2</t>
  </si>
  <si>
    <t>Nacra 5.5 France SL</t>
  </si>
  <si>
    <t>Nacra 5.5 Raid</t>
  </si>
  <si>
    <t>Nacra 5.7 Race</t>
  </si>
  <si>
    <t>Nacra 5.8</t>
  </si>
  <si>
    <t>Nacra 500</t>
  </si>
  <si>
    <t>Nacra 500 Sport</t>
  </si>
  <si>
    <t>Nacra 500 Solo</t>
  </si>
  <si>
    <t>Nacra 500 Solo Spinnaker</t>
  </si>
  <si>
    <t>Nacra 570 (without spinnaker)</t>
  </si>
  <si>
    <t>Nacra 570 Sport</t>
  </si>
  <si>
    <t>Nacra 580 (without spinnaker)</t>
  </si>
  <si>
    <t>Nacra 580 Sport</t>
  </si>
  <si>
    <t>Nacra 6.0</t>
  </si>
  <si>
    <t>Nacra 6.0 Raid</t>
  </si>
  <si>
    <t>Nacra 6.0 SE</t>
  </si>
  <si>
    <t>Nacra Blast</t>
  </si>
  <si>
    <t>Nacra F16</t>
  </si>
  <si>
    <t>Nacra F16 Solo</t>
  </si>
  <si>
    <t>Nacra F17 Sloop</t>
  </si>
  <si>
    <t>Nacra F17 Solo</t>
  </si>
  <si>
    <t>Nacra Infusion F18</t>
  </si>
  <si>
    <t>Nacra Inter 17 Solo (without spinnaker)</t>
  </si>
  <si>
    <t>Nacra Inter 17 Solo Spinnaker 19m²</t>
  </si>
  <si>
    <t>Nacra Inter 18 F18</t>
  </si>
  <si>
    <t>Nacra Inter 20 F20</t>
  </si>
  <si>
    <t>New Cat F1</t>
  </si>
  <si>
    <t>New Cat F2</t>
  </si>
  <si>
    <t>New Cat Swing</t>
  </si>
  <si>
    <t>New Marine 12 Junior Cat Boat</t>
  </si>
  <si>
    <t>New Marine 12 Junior Double</t>
  </si>
  <si>
    <t>New Marine 12 Racing Cat Boat</t>
  </si>
  <si>
    <t>New Marine 12 Racing Double</t>
  </si>
  <si>
    <t>New Marine 16 Swing Cat Boat</t>
  </si>
  <si>
    <t>New Marine 16 Swing Double</t>
  </si>
  <si>
    <t>Prindle 15</t>
  </si>
  <si>
    <t>Prindle 16</t>
  </si>
  <si>
    <t>Prindle 18</t>
  </si>
  <si>
    <t>Prindle 18.2</t>
  </si>
  <si>
    <t>Prindle 19</t>
  </si>
  <si>
    <t>Prindle 19 Pacer</t>
  </si>
  <si>
    <t>Prindle Play Cat</t>
  </si>
  <si>
    <t>Raptor F16</t>
  </si>
  <si>
    <t>Shadow</t>
  </si>
  <si>
    <t>Shadow X</t>
  </si>
  <si>
    <t>Shearwater</t>
  </si>
  <si>
    <t>Shockwave F18</t>
  </si>
  <si>
    <t>SL 15.5</t>
  </si>
  <si>
    <t>SL 16</t>
  </si>
  <si>
    <t>SL 5.2</t>
  </si>
  <si>
    <t>Spitfire</t>
  </si>
  <si>
    <t>Spitfire S</t>
  </si>
  <si>
    <t>Sprint 15 Cat Boat</t>
  </si>
  <si>
    <t>Sprint 15 DX</t>
  </si>
  <si>
    <t>Sprint 15 GTI</t>
  </si>
  <si>
    <t>Sprint 15 Sport Solo</t>
  </si>
  <si>
    <t>Stealth</t>
  </si>
  <si>
    <t>Stealth R</t>
  </si>
  <si>
    <t>Stealth R Solo</t>
  </si>
  <si>
    <t>Stingray 5.5</t>
  </si>
  <si>
    <t>Thundercat 18</t>
  </si>
  <si>
    <t>Tomahawk F20</t>
  </si>
  <si>
    <t>Topaz 14C</t>
  </si>
  <si>
    <t>Topaz 14CX Spinnaker</t>
  </si>
  <si>
    <t>Topaz 14Xtreme</t>
  </si>
  <si>
    <t>Topaz 16C</t>
  </si>
  <si>
    <t>Topaz 16CX</t>
  </si>
  <si>
    <t>Topaz 16S</t>
  </si>
  <si>
    <t>Topaz 16S Spinnaker</t>
  </si>
  <si>
    <t>Topcat 15 F2</t>
  </si>
  <si>
    <t>Topcat 15 Solo</t>
  </si>
  <si>
    <t>Topcat 18 K1</t>
  </si>
  <si>
    <t>Topcat 18 Spitfire (without spinnaker)</t>
  </si>
  <si>
    <t>Topcat Chico</t>
  </si>
  <si>
    <t>Topcat F1</t>
  </si>
  <si>
    <t>Topcat F2</t>
  </si>
  <si>
    <t>Topcat K1</t>
  </si>
  <si>
    <t>Topcat K2</t>
  </si>
  <si>
    <t>Topcat K3</t>
  </si>
  <si>
    <t>Topcat K3 Solo</t>
  </si>
  <si>
    <t>Topcat K4 4.5</t>
  </si>
  <si>
    <t>Topcat Spifire 2.3</t>
  </si>
  <si>
    <t>Topcat Spifire 2.5</t>
  </si>
  <si>
    <t>Tornado</t>
  </si>
  <si>
    <t>Tornado 24m² Spinnaker</t>
  </si>
  <si>
    <t>Tornado Classic (without spinnaker)</t>
  </si>
  <si>
    <t>Tropic GTI</t>
  </si>
  <si>
    <t>Unicorn</t>
  </si>
  <si>
    <t>Ventilo 18</t>
  </si>
  <si>
    <t>Ventilo 18 HT</t>
  </si>
  <si>
    <t>Ventilo 20 CB</t>
  </si>
  <si>
    <t>Ventilo 609</t>
  </si>
  <si>
    <t>Ventilo Quickie</t>
  </si>
  <si>
    <t>Ventilo Zippo</t>
  </si>
  <si>
    <t>Warp 18</t>
  </si>
  <si>
    <t>Monohull Overall</t>
  </si>
  <si>
    <t>Map My Tracks screen name</t>
  </si>
  <si>
    <t>GBR1</t>
  </si>
  <si>
    <t>F18</t>
  </si>
  <si>
    <t>F18GBR957</t>
  </si>
  <si>
    <t>tombruton</t>
  </si>
  <si>
    <t>R Ledger</t>
  </si>
  <si>
    <t>T Bruton</t>
  </si>
  <si>
    <t>A Clifford</t>
  </si>
  <si>
    <t>F18GBR1</t>
  </si>
  <si>
    <t>A Zambinski</t>
  </si>
  <si>
    <t>Oliver King</t>
  </si>
  <si>
    <t>James King</t>
  </si>
  <si>
    <t>GBR788</t>
  </si>
  <si>
    <t>rob12183</t>
  </si>
  <si>
    <t>Edward Lowes</t>
  </si>
  <si>
    <t>Robert Spaughton</t>
  </si>
  <si>
    <t>GBR009</t>
  </si>
  <si>
    <t>Peter King</t>
  </si>
  <si>
    <t>Laurie King</t>
  </si>
  <si>
    <t>Dart18.768</t>
  </si>
  <si>
    <t>Robert Govier</t>
  </si>
  <si>
    <t>Louisa Clifford</t>
  </si>
  <si>
    <t>Tim Hucknell</t>
  </si>
  <si>
    <t>Chris Pygall</t>
  </si>
  <si>
    <t>Hurricane 5.9SX</t>
  </si>
  <si>
    <t>SteveP</t>
  </si>
  <si>
    <t>Steven Pimblett</t>
  </si>
  <si>
    <t>Paul Moore</t>
  </si>
  <si>
    <t>B Warburton-Smith</t>
  </si>
  <si>
    <t>J Lello</t>
  </si>
  <si>
    <t>F18 (Hobie Tiger)</t>
  </si>
  <si>
    <t>GBR1588</t>
  </si>
  <si>
    <t>Grant Piggott</t>
  </si>
  <si>
    <t>Emma Pearson</t>
  </si>
  <si>
    <t>Hobie 16</t>
  </si>
  <si>
    <t>rupertmaas</t>
  </si>
  <si>
    <t>R Nicholas Maas</t>
  </si>
  <si>
    <t>J Brooke-Turner</t>
  </si>
  <si>
    <t>Rupert White</t>
  </si>
  <si>
    <t>Oliver Greber</t>
  </si>
  <si>
    <t>GBR29</t>
  </si>
  <si>
    <t>Ghislain Melaine</t>
  </si>
  <si>
    <t>Greg Crease</t>
  </si>
  <si>
    <t>Roy Davis</t>
  </si>
  <si>
    <t>Steven Gauld</t>
  </si>
  <si>
    <t>Maddy Anderson</t>
  </si>
  <si>
    <t>Harry Willett</t>
  </si>
  <si>
    <t>Steve Hodges</t>
  </si>
  <si>
    <t>Pete Wilson</t>
  </si>
  <si>
    <t>Steve London</t>
  </si>
  <si>
    <t>Matthew Cooper</t>
  </si>
  <si>
    <t>matthewcooper</t>
  </si>
  <si>
    <t>Caleb Cooper</t>
  </si>
  <si>
    <t>Rhona McGregor</t>
  </si>
  <si>
    <t>Duma16</t>
  </si>
  <si>
    <t>GBR160</t>
  </si>
  <si>
    <t>Lloyd Turner</t>
  </si>
  <si>
    <t>Harry Lucas</t>
  </si>
  <si>
    <t>Will Sunnucks</t>
  </si>
  <si>
    <t>Freddie White</t>
  </si>
  <si>
    <t>Tim Neal</t>
  </si>
  <si>
    <t>Chris Neal</t>
  </si>
  <si>
    <t>Chris Goymer</t>
  </si>
  <si>
    <t>William Bell</t>
  </si>
  <si>
    <t>Mark Barnes</t>
  </si>
  <si>
    <t>Drystan Harnett</t>
  </si>
  <si>
    <t>Dart18</t>
  </si>
  <si>
    <t>R Saunders</t>
  </si>
  <si>
    <t>Sarah Wren</t>
  </si>
  <si>
    <t>Geoff Mylcrist</t>
  </si>
  <si>
    <t>Paul Mylcrist</t>
  </si>
  <si>
    <t>Kevin Hall</t>
  </si>
  <si>
    <t>Rob Guy</t>
  </si>
  <si>
    <t>RTD</t>
  </si>
  <si>
    <t>corrected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</si>
</sst>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\ _€_-;\-* #,##0\ _€_-;_-* &quot;-&quot;\ _€_-;_-@_-"/>
    <numFmt numFmtId="171" formatCode="_-* #,##0\ &quot;€&quot;_-;\-* #,##0\ &quot;€&quot;_-;_-* &quot;-&quot;\ &quot;€&quot;_-;_-@_-"/>
    <numFmt numFmtId="172" formatCode="_-* #,##0.00\ _€_-;\-* #,##0.00\ _€_-;_-* &quot;-&quot;??\ _€_-;_-@_-"/>
    <numFmt numFmtId="173" formatCode="_-* #,##0.00\ &quot;€&quot;_-;\-* #,##0.00\ &quot;€&quot;_-;_-* &quot;-&quot;??\ &quot;€&quot;_-;_-@_-"/>
    <numFmt numFmtId="174" formatCode="h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6" borderId="10" xfId="0" applyFill="1" applyBorder="1" applyAlignment="1">
      <alignment/>
    </xf>
    <xf numFmtId="46" fontId="0" fillId="6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46" fontId="0" fillId="5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46" fontId="0" fillId="2" borderId="10" xfId="0" applyNumberForma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4" borderId="10" xfId="0" applyFont="1" applyFill="1" applyBorder="1" applyAlignment="1">
      <alignment vertical="center" wrapText="1"/>
    </xf>
    <xf numFmtId="0" fontId="40" fillId="33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7" borderId="10" xfId="0" applyFill="1" applyBorder="1" applyAlignment="1">
      <alignment/>
    </xf>
    <xf numFmtId="46" fontId="0" fillId="7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165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 vertical="center" wrapText="1"/>
    </xf>
    <xf numFmtId="0" fontId="0" fillId="6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1"/>
  <sheetViews>
    <sheetView zoomScalePageLayoutView="0" workbookViewId="0" topLeftCell="A10">
      <selection activeCell="A28" sqref="A28:IV28"/>
    </sheetView>
  </sheetViews>
  <sheetFormatPr defaultColWidth="9.140625" defaultRowHeight="15"/>
  <cols>
    <col min="2" max="2" width="22.8515625" style="0" bestFit="1" customWidth="1"/>
    <col min="3" max="3" width="11.57421875" style="0" bestFit="1" customWidth="1"/>
    <col min="4" max="4" width="28.421875" style="0" bestFit="1" customWidth="1"/>
    <col min="6" max="6" width="18.28125" style="0" bestFit="1" customWidth="1"/>
    <col min="7" max="7" width="17.00390625" style="0" bestFit="1" customWidth="1"/>
    <col min="8" max="8" width="11.28125" style="0" customWidth="1"/>
    <col min="9" max="13" width="12.28125" style="0" bestFit="1" customWidth="1"/>
    <col min="14" max="14" width="8.140625" style="0" bestFit="1" customWidth="1"/>
    <col min="15" max="15" width="9.421875" style="0" bestFit="1" customWidth="1"/>
    <col min="16" max="16" width="12.00390625" style="0" bestFit="1" customWidth="1"/>
    <col min="17" max="17" width="3.140625" style="0" customWidth="1"/>
    <col min="22" max="22" width="3.140625" style="0" customWidth="1"/>
  </cols>
  <sheetData>
    <row r="3" spans="8:16" ht="15">
      <c r="H3" s="32" t="s">
        <v>16</v>
      </c>
      <c r="I3" s="32"/>
      <c r="J3" s="32"/>
      <c r="K3" s="32"/>
      <c r="L3" s="32"/>
      <c r="M3" s="32"/>
      <c r="N3" s="32"/>
      <c r="O3" s="32"/>
      <c r="P3" s="32"/>
    </row>
    <row r="4" spans="1:16" ht="15">
      <c r="A4" s="5" t="s">
        <v>18</v>
      </c>
      <c r="B4" s="5" t="s">
        <v>1</v>
      </c>
      <c r="C4" s="5" t="s">
        <v>0</v>
      </c>
      <c r="D4" s="5" t="s">
        <v>274</v>
      </c>
      <c r="E4" s="5" t="s">
        <v>10</v>
      </c>
      <c r="F4" s="5" t="s">
        <v>2</v>
      </c>
      <c r="G4" s="5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11</v>
      </c>
      <c r="O4" s="1" t="s">
        <v>12</v>
      </c>
      <c r="P4" s="1" t="s">
        <v>13</v>
      </c>
    </row>
    <row r="5" spans="1:19" ht="15">
      <c r="A5" s="5" t="s">
        <v>20</v>
      </c>
      <c r="B5" s="5" t="s">
        <v>276</v>
      </c>
      <c r="C5" s="5">
        <v>957</v>
      </c>
      <c r="D5" s="5" t="s">
        <v>277</v>
      </c>
      <c r="E5" s="5">
        <v>0.988</v>
      </c>
      <c r="F5" s="5" t="s">
        <v>279</v>
      </c>
      <c r="G5" s="5" t="s">
        <v>280</v>
      </c>
      <c r="H5" s="2">
        <v>0.5</v>
      </c>
      <c r="I5" s="2">
        <v>0.5582638888888889</v>
      </c>
      <c r="J5" s="2">
        <v>0.6658101851851852</v>
      </c>
      <c r="K5" s="2"/>
      <c r="L5" s="2"/>
      <c r="M5" s="2"/>
      <c r="N5" s="2">
        <f>K5</f>
        <v>0</v>
      </c>
      <c r="O5" s="2">
        <f aca="true" t="shared" si="0" ref="O5:O31">N5-H5</f>
        <v>-0.5</v>
      </c>
      <c r="P5" s="2">
        <f aca="true" t="shared" si="1" ref="P5:P31">O5/E5</f>
        <v>-0.5060728744939271</v>
      </c>
      <c r="S5" s="26"/>
    </row>
    <row r="6" spans="1:16" ht="15">
      <c r="A6" s="5" t="s">
        <v>20</v>
      </c>
      <c r="B6" s="14" t="s">
        <v>165</v>
      </c>
      <c r="C6" s="5">
        <v>152</v>
      </c>
      <c r="D6" s="25" t="s">
        <v>278</v>
      </c>
      <c r="E6" s="24">
        <v>0.976</v>
      </c>
      <c r="F6" s="5" t="s">
        <v>281</v>
      </c>
      <c r="G6" s="5" t="s">
        <v>280</v>
      </c>
      <c r="H6" s="2">
        <v>0.5</v>
      </c>
      <c r="I6" s="2">
        <v>0.552025462962963</v>
      </c>
      <c r="J6" s="2">
        <v>0.6356944444444445</v>
      </c>
      <c r="K6" s="2">
        <v>0.682175925925926</v>
      </c>
      <c r="L6" s="2"/>
      <c r="M6" s="2"/>
      <c r="N6" s="2">
        <f>K6</f>
        <v>0.682175925925926</v>
      </c>
      <c r="O6" s="2">
        <f t="shared" si="0"/>
        <v>0.18217592592592602</v>
      </c>
      <c r="P6" s="2">
        <f t="shared" si="1"/>
        <v>0.18665566180935042</v>
      </c>
    </row>
    <row r="7" spans="1:16" ht="15">
      <c r="A7" s="5" t="s">
        <v>20</v>
      </c>
      <c r="B7" s="23" t="s">
        <v>276</v>
      </c>
      <c r="C7" s="5" t="s">
        <v>275</v>
      </c>
      <c r="D7" s="5" t="s">
        <v>282</v>
      </c>
      <c r="E7" s="5">
        <v>0.988</v>
      </c>
      <c r="F7" s="5" t="s">
        <v>283</v>
      </c>
      <c r="G7" s="5"/>
      <c r="H7" s="2">
        <v>0.5</v>
      </c>
      <c r="I7" s="2">
        <v>0.5566319444444444</v>
      </c>
      <c r="J7" s="2">
        <v>0.6485069444444445</v>
      </c>
      <c r="K7" s="2">
        <v>0.7056944444444445</v>
      </c>
      <c r="L7" s="2"/>
      <c r="M7" s="2"/>
      <c r="N7" s="2">
        <f aca="true" t="shared" si="2" ref="N7:N31">K7</f>
        <v>0.7056944444444445</v>
      </c>
      <c r="O7" s="2">
        <f t="shared" si="0"/>
        <v>0.2056944444444445</v>
      </c>
      <c r="P7" s="2">
        <f t="shared" si="1"/>
        <v>0.20819275753486288</v>
      </c>
    </row>
    <row r="8" spans="1:16" ht="15">
      <c r="A8" s="5" t="s">
        <v>20</v>
      </c>
      <c r="B8" s="15" t="s">
        <v>228</v>
      </c>
      <c r="C8" s="5">
        <v>106</v>
      </c>
      <c r="D8" s="5"/>
      <c r="E8" s="5">
        <v>1.037</v>
      </c>
      <c r="F8" s="5" t="s">
        <v>284</v>
      </c>
      <c r="G8" s="5" t="s">
        <v>285</v>
      </c>
      <c r="H8" s="2">
        <v>0.5</v>
      </c>
      <c r="I8" s="2">
        <v>0.5595949074074075</v>
      </c>
      <c r="J8" s="2">
        <v>0.6532060185185186</v>
      </c>
      <c r="K8" s="2">
        <v>0.7127314814814815</v>
      </c>
      <c r="L8" s="2"/>
      <c r="M8" s="2"/>
      <c r="N8" s="2">
        <f t="shared" si="2"/>
        <v>0.7127314814814815</v>
      </c>
      <c r="O8" s="2">
        <f t="shared" si="0"/>
        <v>0.21273148148148147</v>
      </c>
      <c r="P8" s="2">
        <f t="shared" si="1"/>
        <v>0.20514125504482303</v>
      </c>
    </row>
    <row r="9" spans="1:16" ht="15">
      <c r="A9" s="5" t="s">
        <v>19</v>
      </c>
      <c r="B9" s="16" t="s">
        <v>25</v>
      </c>
      <c r="C9" s="5" t="s">
        <v>286</v>
      </c>
      <c r="D9" s="5" t="s">
        <v>287</v>
      </c>
      <c r="E9" s="5">
        <v>1.256</v>
      </c>
      <c r="F9" s="5" t="s">
        <v>288</v>
      </c>
      <c r="G9" s="5" t="s">
        <v>289</v>
      </c>
      <c r="H9" s="2">
        <v>0.5</v>
      </c>
      <c r="I9" s="2">
        <v>0.581400462962963</v>
      </c>
      <c r="J9" s="2">
        <v>0.7354050925925927</v>
      </c>
      <c r="K9" s="2"/>
      <c r="L9" s="2"/>
      <c r="M9" s="2"/>
      <c r="N9" s="2">
        <f t="shared" si="2"/>
        <v>0</v>
      </c>
      <c r="O9" s="2">
        <f t="shared" si="0"/>
        <v>-0.5</v>
      </c>
      <c r="P9" s="2">
        <f t="shared" si="1"/>
        <v>-0.3980891719745223</v>
      </c>
    </row>
    <row r="10" spans="1:16" ht="15">
      <c r="A10" s="5" t="s">
        <v>20</v>
      </c>
      <c r="B10" s="5" t="s">
        <v>276</v>
      </c>
      <c r="C10" s="5" t="s">
        <v>290</v>
      </c>
      <c r="D10" s="28" t="s">
        <v>291</v>
      </c>
      <c r="E10" s="29">
        <v>0.988</v>
      </c>
      <c r="F10" s="5" t="s">
        <v>291</v>
      </c>
      <c r="G10" s="5" t="s">
        <v>292</v>
      </c>
      <c r="H10" s="2">
        <v>0.5</v>
      </c>
      <c r="I10" s="2">
        <v>0.5574421296296296</v>
      </c>
      <c r="J10" s="2">
        <v>0.6517939814814815</v>
      </c>
      <c r="K10" s="2">
        <v>0.7112847222222222</v>
      </c>
      <c r="L10" s="2"/>
      <c r="M10" s="2"/>
      <c r="N10" s="2">
        <f t="shared" si="2"/>
        <v>0.7112847222222222</v>
      </c>
      <c r="O10" s="2">
        <f t="shared" si="0"/>
        <v>0.21128472222222217</v>
      </c>
      <c r="P10" s="2">
        <f t="shared" si="1"/>
        <v>0.21385093342330178</v>
      </c>
    </row>
    <row r="11" spans="1:16" ht="15">
      <c r="A11" s="5" t="s">
        <v>20</v>
      </c>
      <c r="B11" s="5" t="s">
        <v>14</v>
      </c>
      <c r="C11" s="5">
        <v>768</v>
      </c>
      <c r="D11" s="5" t="s">
        <v>293</v>
      </c>
      <c r="E11" s="5">
        <v>1.221</v>
      </c>
      <c r="F11" s="5" t="s">
        <v>294</v>
      </c>
      <c r="G11" s="5" t="s">
        <v>295</v>
      </c>
      <c r="H11" s="2">
        <v>0.5</v>
      </c>
      <c r="I11" s="2">
        <v>0.5892824074074073</v>
      </c>
      <c r="J11" s="2">
        <v>0.7468402777777778</v>
      </c>
      <c r="K11" s="2"/>
      <c r="L11" s="2"/>
      <c r="M11" s="2"/>
      <c r="N11" s="2">
        <f t="shared" si="2"/>
        <v>0</v>
      </c>
      <c r="O11" s="2">
        <f t="shared" si="0"/>
        <v>-0.5</v>
      </c>
      <c r="P11" s="2">
        <f t="shared" si="1"/>
        <v>-0.40950040950040945</v>
      </c>
    </row>
    <row r="12" spans="1:16" ht="15">
      <c r="A12" s="5" t="s">
        <v>20</v>
      </c>
      <c r="B12" s="5" t="s">
        <v>261</v>
      </c>
      <c r="C12" s="5">
        <v>422</v>
      </c>
      <c r="D12" s="5"/>
      <c r="E12" s="5">
        <v>0.939</v>
      </c>
      <c r="F12" s="5" t="s">
        <v>296</v>
      </c>
      <c r="G12" s="5" t="s">
        <v>297</v>
      </c>
      <c r="H12" s="2">
        <v>0.5</v>
      </c>
      <c r="I12" s="2">
        <v>0.5544791666666666</v>
      </c>
      <c r="J12" s="2">
        <v>0.6468055555555555</v>
      </c>
      <c r="K12" s="2">
        <v>0.7060648148148148</v>
      </c>
      <c r="L12" s="2"/>
      <c r="M12" s="2"/>
      <c r="N12" s="2">
        <f t="shared" si="2"/>
        <v>0.7060648148148148</v>
      </c>
      <c r="O12" s="2">
        <f t="shared" si="0"/>
        <v>0.20606481481481476</v>
      </c>
      <c r="P12" s="2">
        <f t="shared" si="1"/>
        <v>0.2194513469806334</v>
      </c>
    </row>
    <row r="13" spans="1:16" ht="15">
      <c r="A13" s="5" t="s">
        <v>20</v>
      </c>
      <c r="B13" s="5" t="s">
        <v>298</v>
      </c>
      <c r="C13" s="5">
        <v>361</v>
      </c>
      <c r="D13" s="5" t="s">
        <v>299</v>
      </c>
      <c r="E13" s="5">
        <v>1.008</v>
      </c>
      <c r="F13" s="5" t="s">
        <v>300</v>
      </c>
      <c r="G13" s="5" t="s">
        <v>301</v>
      </c>
      <c r="H13" s="2">
        <v>0.5</v>
      </c>
      <c r="I13" s="2">
        <v>0.5613541666666667</v>
      </c>
      <c r="J13" s="2">
        <v>0.6574305555555556</v>
      </c>
      <c r="K13" s="2"/>
      <c r="L13" s="2"/>
      <c r="M13" s="2"/>
      <c r="N13" s="2">
        <f t="shared" si="2"/>
        <v>0</v>
      </c>
      <c r="O13" s="2">
        <f t="shared" si="0"/>
        <v>-0.5</v>
      </c>
      <c r="P13" s="2">
        <f t="shared" si="1"/>
        <v>-0.49603174603174605</v>
      </c>
    </row>
    <row r="14" spans="1:16" ht="15">
      <c r="A14" s="5" t="s">
        <v>20</v>
      </c>
      <c r="B14" s="5" t="s">
        <v>304</v>
      </c>
      <c r="C14" s="5">
        <v>2440</v>
      </c>
      <c r="D14" s="5"/>
      <c r="E14" s="5">
        <v>0.988</v>
      </c>
      <c r="F14" s="5" t="s">
        <v>302</v>
      </c>
      <c r="G14" s="5" t="s">
        <v>303</v>
      </c>
      <c r="H14" s="2">
        <v>0.5</v>
      </c>
      <c r="I14" s="2">
        <v>0.5617013888888889</v>
      </c>
      <c r="J14" s="2">
        <v>0.66125</v>
      </c>
      <c r="K14" s="2"/>
      <c r="L14" s="2"/>
      <c r="M14" s="2"/>
      <c r="N14" s="2">
        <f t="shared" si="2"/>
        <v>0</v>
      </c>
      <c r="O14" s="2">
        <f t="shared" si="0"/>
        <v>-0.5</v>
      </c>
      <c r="P14" s="2">
        <f t="shared" si="1"/>
        <v>-0.5060728744939271</v>
      </c>
    </row>
    <row r="15" spans="1:16" ht="15">
      <c r="A15" s="5" t="s">
        <v>20</v>
      </c>
      <c r="B15" s="5" t="s">
        <v>276</v>
      </c>
      <c r="C15" s="5" t="s">
        <v>305</v>
      </c>
      <c r="E15" s="5">
        <v>0.988</v>
      </c>
      <c r="F15" s="5" t="s">
        <v>306</v>
      </c>
      <c r="G15" s="5" t="s">
        <v>307</v>
      </c>
      <c r="H15" s="2">
        <v>0.5</v>
      </c>
      <c r="I15" s="2">
        <v>0.5534606481481482</v>
      </c>
      <c r="J15" s="2">
        <v>0.6341666666666667</v>
      </c>
      <c r="K15" s="2">
        <v>0.6765740740740741</v>
      </c>
      <c r="L15" s="2"/>
      <c r="M15" s="2"/>
      <c r="N15" s="2">
        <f t="shared" si="2"/>
        <v>0.6765740740740741</v>
      </c>
      <c r="O15" s="2">
        <f t="shared" si="0"/>
        <v>0.1765740740740741</v>
      </c>
      <c r="P15" s="2">
        <f t="shared" si="1"/>
        <v>0.1787186984555406</v>
      </c>
    </row>
    <row r="16" spans="1:16" ht="15">
      <c r="A16" s="5" t="s">
        <v>20</v>
      </c>
      <c r="B16" s="5" t="s">
        <v>308</v>
      </c>
      <c r="C16" s="5">
        <v>97710</v>
      </c>
      <c r="D16" s="5" t="s">
        <v>309</v>
      </c>
      <c r="E16" s="5">
        <v>1.195</v>
      </c>
      <c r="F16" s="5" t="s">
        <v>310</v>
      </c>
      <c r="G16" s="5" t="s">
        <v>311</v>
      </c>
      <c r="H16" s="2">
        <v>0.5</v>
      </c>
      <c r="I16" s="2" t="s">
        <v>347</v>
      </c>
      <c r="J16" s="2"/>
      <c r="K16" s="2"/>
      <c r="L16" s="2"/>
      <c r="M16" s="2"/>
      <c r="N16" s="2">
        <f t="shared" si="2"/>
        <v>0</v>
      </c>
      <c r="O16" s="2">
        <f t="shared" si="0"/>
        <v>-0.5</v>
      </c>
      <c r="P16" s="2">
        <f t="shared" si="1"/>
        <v>-0.41841004184100417</v>
      </c>
    </row>
    <row r="17" spans="1:16" ht="15">
      <c r="A17" s="5" t="s">
        <v>20</v>
      </c>
      <c r="B17" s="5" t="s">
        <v>165</v>
      </c>
      <c r="C17" s="5">
        <v>14</v>
      </c>
      <c r="D17" s="5"/>
      <c r="E17" s="5">
        <v>0.976</v>
      </c>
      <c r="F17" s="5" t="s">
        <v>312</v>
      </c>
      <c r="G17" s="5" t="s">
        <v>313</v>
      </c>
      <c r="H17" s="2">
        <v>0.5</v>
      </c>
      <c r="I17" s="2">
        <v>0.5516666666666666</v>
      </c>
      <c r="J17" s="2">
        <v>0.6367361111111111</v>
      </c>
      <c r="K17" s="2">
        <v>0.6804976851851853</v>
      </c>
      <c r="L17" s="2"/>
      <c r="M17" s="2"/>
      <c r="N17" s="2">
        <f t="shared" si="2"/>
        <v>0.6804976851851853</v>
      </c>
      <c r="O17" s="2">
        <f t="shared" si="0"/>
        <v>0.18049768518518527</v>
      </c>
      <c r="P17" s="2">
        <f t="shared" si="1"/>
        <v>0.18493615285367343</v>
      </c>
    </row>
    <row r="18" spans="1:16" ht="15">
      <c r="A18" s="5" t="s">
        <v>20</v>
      </c>
      <c r="B18" s="5" t="s">
        <v>276</v>
      </c>
      <c r="C18" s="5" t="s">
        <v>314</v>
      </c>
      <c r="D18" s="5"/>
      <c r="E18" s="5">
        <v>0.988</v>
      </c>
      <c r="F18" s="5" t="s">
        <v>315</v>
      </c>
      <c r="G18" s="5" t="s">
        <v>316</v>
      </c>
      <c r="H18" s="2">
        <v>0.5</v>
      </c>
      <c r="I18" s="2">
        <v>0.5559375</v>
      </c>
      <c r="J18" s="2">
        <v>0.6515509259259259</v>
      </c>
      <c r="K18" s="2">
        <v>0.7098032407407407</v>
      </c>
      <c r="L18" s="2"/>
      <c r="M18" s="2"/>
      <c r="N18" s="2">
        <f t="shared" si="2"/>
        <v>0.7098032407407407</v>
      </c>
      <c r="O18" s="2">
        <f t="shared" si="0"/>
        <v>0.20980324074074075</v>
      </c>
      <c r="P18" s="2">
        <f t="shared" si="1"/>
        <v>0.21235145823961615</v>
      </c>
    </row>
    <row r="19" spans="1:16" ht="15">
      <c r="A19" s="5" t="s">
        <v>20</v>
      </c>
      <c r="B19" s="5" t="s">
        <v>14</v>
      </c>
      <c r="C19" s="5">
        <v>7514</v>
      </c>
      <c r="D19" s="5"/>
      <c r="E19" s="5">
        <v>1.221</v>
      </c>
      <c r="F19" s="5" t="s">
        <v>317</v>
      </c>
      <c r="G19" s="5" t="s">
        <v>318</v>
      </c>
      <c r="H19" s="2">
        <v>0.5</v>
      </c>
      <c r="I19" s="2">
        <v>0.5914814814814815</v>
      </c>
      <c r="J19" s="2">
        <v>0.7404050925925926</v>
      </c>
      <c r="K19" s="2"/>
      <c r="L19" s="2"/>
      <c r="M19" s="2"/>
      <c r="N19" s="2">
        <f t="shared" si="2"/>
        <v>0</v>
      </c>
      <c r="O19" s="2">
        <f t="shared" si="0"/>
        <v>-0.5</v>
      </c>
      <c r="P19" s="2">
        <f t="shared" si="1"/>
        <v>-0.40950040950040945</v>
      </c>
    </row>
    <row r="20" spans="1:16" ht="15">
      <c r="A20" s="5" t="s">
        <v>20</v>
      </c>
      <c r="B20" s="5" t="s">
        <v>228</v>
      </c>
      <c r="C20" s="5">
        <v>220</v>
      </c>
      <c r="D20" s="5"/>
      <c r="E20" s="5">
        <v>1.037</v>
      </c>
      <c r="F20" s="5" t="s">
        <v>319</v>
      </c>
      <c r="G20" s="5" t="s">
        <v>320</v>
      </c>
      <c r="H20" s="2">
        <v>0.5</v>
      </c>
      <c r="I20" s="2">
        <v>0.5579398148148148</v>
      </c>
      <c r="J20" s="2">
        <v>0.6520138888888889</v>
      </c>
      <c r="K20" s="2">
        <v>0.7107291666666667</v>
      </c>
      <c r="L20" s="2"/>
      <c r="M20" s="2"/>
      <c r="N20" s="2">
        <f t="shared" si="2"/>
        <v>0.7107291666666667</v>
      </c>
      <c r="O20" s="2">
        <f t="shared" si="0"/>
        <v>0.21072916666666675</v>
      </c>
      <c r="P20" s="2">
        <f t="shared" si="1"/>
        <v>0.2032103825136613</v>
      </c>
    </row>
    <row r="21" spans="1:16" ht="15">
      <c r="A21" s="5" t="s">
        <v>20</v>
      </c>
      <c r="B21" s="5" t="s">
        <v>261</v>
      </c>
      <c r="C21" s="5">
        <v>411</v>
      </c>
      <c r="D21" s="5"/>
      <c r="E21" s="5">
        <v>0.939</v>
      </c>
      <c r="F21" s="5" t="s">
        <v>322</v>
      </c>
      <c r="G21" s="5" t="s">
        <v>321</v>
      </c>
      <c r="H21" s="2">
        <v>0.5</v>
      </c>
      <c r="I21" s="2">
        <v>0.5538310185185186</v>
      </c>
      <c r="J21" s="2">
        <v>0.6454398148148148</v>
      </c>
      <c r="K21" s="2">
        <v>0.6993171296296296</v>
      </c>
      <c r="L21" s="2"/>
      <c r="M21" s="2"/>
      <c r="N21" s="2">
        <f t="shared" si="2"/>
        <v>0.6993171296296296</v>
      </c>
      <c r="O21" s="2">
        <f t="shared" si="0"/>
        <v>0.19931712962962955</v>
      </c>
      <c r="P21" s="2">
        <f t="shared" si="1"/>
        <v>0.21226531376957355</v>
      </c>
    </row>
    <row r="22" spans="1:16" ht="15">
      <c r="A22" s="5" t="s">
        <v>20</v>
      </c>
      <c r="B22" s="5" t="s">
        <v>14</v>
      </c>
      <c r="C22" s="5">
        <v>1361</v>
      </c>
      <c r="D22" s="5"/>
      <c r="E22" s="5">
        <v>1.221</v>
      </c>
      <c r="F22" s="5" t="s">
        <v>323</v>
      </c>
      <c r="G22" s="5" t="s">
        <v>324</v>
      </c>
      <c r="H22" s="2">
        <v>0.5</v>
      </c>
      <c r="I22" s="2">
        <v>0.5975694444444445</v>
      </c>
      <c r="J22" s="2" t="s">
        <v>347</v>
      </c>
      <c r="K22" s="2"/>
      <c r="L22" s="2"/>
      <c r="M22" s="2"/>
      <c r="N22" s="2">
        <f t="shared" si="2"/>
        <v>0</v>
      </c>
      <c r="O22" s="2">
        <f t="shared" si="0"/>
        <v>-0.5</v>
      </c>
      <c r="P22" s="2">
        <f t="shared" si="1"/>
        <v>-0.40950040950040945</v>
      </c>
    </row>
    <row r="23" spans="1:16" ht="15">
      <c r="A23" s="5" t="s">
        <v>20</v>
      </c>
      <c r="B23" s="5" t="s">
        <v>228</v>
      </c>
      <c r="C23" s="5">
        <v>74</v>
      </c>
      <c r="D23" s="5" t="s">
        <v>325</v>
      </c>
      <c r="E23" s="5">
        <v>1.037</v>
      </c>
      <c r="F23" s="5" t="s">
        <v>326</v>
      </c>
      <c r="G23" s="5" t="s">
        <v>327</v>
      </c>
      <c r="H23" s="2">
        <v>0.5</v>
      </c>
      <c r="I23" s="2" t="s">
        <v>347</v>
      </c>
      <c r="J23" s="2"/>
      <c r="K23" s="2"/>
      <c r="L23" s="2"/>
      <c r="M23" s="2"/>
      <c r="N23" s="2">
        <f t="shared" si="2"/>
        <v>0</v>
      </c>
      <c r="O23" s="2">
        <f t="shared" si="0"/>
        <v>-0.5</v>
      </c>
      <c r="P23" s="2">
        <f t="shared" si="1"/>
        <v>-0.4821600771456124</v>
      </c>
    </row>
    <row r="24" spans="1:16" ht="15">
      <c r="A24" s="5" t="s">
        <v>20</v>
      </c>
      <c r="B24" s="5" t="s">
        <v>328</v>
      </c>
      <c r="C24" s="5" t="s">
        <v>329</v>
      </c>
      <c r="D24" s="5" t="s">
        <v>328</v>
      </c>
      <c r="E24" s="5">
        <v>1.037</v>
      </c>
      <c r="F24" s="5" t="s">
        <v>330</v>
      </c>
      <c r="G24" s="5" t="s">
        <v>331</v>
      </c>
      <c r="H24" s="2">
        <v>0.5</v>
      </c>
      <c r="I24" s="2">
        <v>0.558599537037037</v>
      </c>
      <c r="J24" s="2">
        <v>0.6558912037037037</v>
      </c>
      <c r="K24" s="2"/>
      <c r="L24" s="2"/>
      <c r="M24" s="2"/>
      <c r="N24" s="2">
        <f t="shared" si="2"/>
        <v>0</v>
      </c>
      <c r="O24" s="2">
        <f t="shared" si="0"/>
        <v>-0.5</v>
      </c>
      <c r="P24" s="2">
        <f t="shared" si="1"/>
        <v>-0.4821600771456124</v>
      </c>
    </row>
    <row r="25" spans="1:16" ht="15">
      <c r="A25" s="5" t="s">
        <v>20</v>
      </c>
      <c r="B25" s="5" t="s">
        <v>135</v>
      </c>
      <c r="C25" s="5" t="s">
        <v>275</v>
      </c>
      <c r="D25" s="5"/>
      <c r="E25" s="5">
        <v>0.847</v>
      </c>
      <c r="F25" s="5" t="s">
        <v>332</v>
      </c>
      <c r="G25" s="5" t="s">
        <v>333</v>
      </c>
      <c r="H25" s="2">
        <v>0.5</v>
      </c>
      <c r="I25" s="2">
        <v>0.5415856481481481</v>
      </c>
      <c r="J25" s="2">
        <v>0.5977662037037037</v>
      </c>
      <c r="K25" s="2">
        <v>0.6329513888888889</v>
      </c>
      <c r="L25" s="2"/>
      <c r="M25" s="2"/>
      <c r="N25" s="2">
        <f t="shared" si="2"/>
        <v>0.6329513888888889</v>
      </c>
      <c r="O25" s="2">
        <f t="shared" si="0"/>
        <v>0.1329513888888889</v>
      </c>
      <c r="P25" s="2">
        <f t="shared" si="1"/>
        <v>0.15696740128558315</v>
      </c>
    </row>
    <row r="26" spans="1:16" ht="15">
      <c r="A26" s="5" t="s">
        <v>20</v>
      </c>
      <c r="B26" s="5" t="s">
        <v>276</v>
      </c>
      <c r="C26" s="5">
        <v>1577</v>
      </c>
      <c r="D26" s="5"/>
      <c r="E26" s="5">
        <v>0.988</v>
      </c>
      <c r="F26" s="5" t="s">
        <v>334</v>
      </c>
      <c r="G26" s="5" t="s">
        <v>335</v>
      </c>
      <c r="H26" s="2">
        <v>0.5</v>
      </c>
      <c r="I26" s="2">
        <v>0.5539120370370371</v>
      </c>
      <c r="J26" s="2">
        <v>0.6369212962962963</v>
      </c>
      <c r="K26" s="2">
        <v>0.6799537037037037</v>
      </c>
      <c r="L26" s="2"/>
      <c r="M26" s="2"/>
      <c r="N26" s="2">
        <f t="shared" si="2"/>
        <v>0.6799537037037037</v>
      </c>
      <c r="O26" s="2">
        <f t="shared" si="0"/>
        <v>0.17995370370370367</v>
      </c>
      <c r="P26" s="2">
        <f t="shared" si="1"/>
        <v>0.18213937621832355</v>
      </c>
    </row>
    <row r="27" spans="1:16" ht="15">
      <c r="A27" s="5" t="s">
        <v>20</v>
      </c>
      <c r="B27" s="5" t="s">
        <v>228</v>
      </c>
      <c r="C27" s="5">
        <v>144</v>
      </c>
      <c r="D27" s="5"/>
      <c r="E27" s="5">
        <v>1.037</v>
      </c>
      <c r="F27" s="5" t="s">
        <v>336</v>
      </c>
      <c r="G27" s="5" t="s">
        <v>337</v>
      </c>
      <c r="H27" s="2">
        <v>0.5</v>
      </c>
      <c r="I27" s="2">
        <v>0.5677546296296296</v>
      </c>
      <c r="J27" s="2">
        <v>0.674861111111111</v>
      </c>
      <c r="K27" s="2"/>
      <c r="L27" s="2"/>
      <c r="M27" s="2"/>
      <c r="N27" s="2">
        <f t="shared" si="2"/>
        <v>0</v>
      </c>
      <c r="O27" s="2">
        <f t="shared" si="0"/>
        <v>-0.5</v>
      </c>
      <c r="P27" s="2">
        <f t="shared" si="1"/>
        <v>-0.4821600771456124</v>
      </c>
    </row>
    <row r="28" spans="1:16" ht="15">
      <c r="A28" s="5" t="s">
        <v>19</v>
      </c>
      <c r="B28" s="5" t="s">
        <v>25</v>
      </c>
      <c r="C28" s="5">
        <v>887</v>
      </c>
      <c r="D28" s="5"/>
      <c r="E28" s="5">
        <v>1.256</v>
      </c>
      <c r="F28" s="5" t="s">
        <v>338</v>
      </c>
      <c r="G28" s="5" t="s">
        <v>339</v>
      </c>
      <c r="H28" s="2">
        <v>0.5</v>
      </c>
      <c r="I28" s="2">
        <v>0.5749074074074074</v>
      </c>
      <c r="J28" s="2">
        <v>0.69</v>
      </c>
      <c r="K28" s="2"/>
      <c r="L28" s="2"/>
      <c r="M28" s="2"/>
      <c r="N28" s="2">
        <f t="shared" si="2"/>
        <v>0</v>
      </c>
      <c r="O28" s="2">
        <f t="shared" si="0"/>
        <v>-0.5</v>
      </c>
      <c r="P28" s="2">
        <f t="shared" si="1"/>
        <v>-0.3980891719745223</v>
      </c>
    </row>
    <row r="29" spans="1:16" ht="15">
      <c r="A29" s="5" t="s">
        <v>20</v>
      </c>
      <c r="B29" s="5" t="s">
        <v>340</v>
      </c>
      <c r="C29" s="5">
        <v>5036</v>
      </c>
      <c r="D29" s="5"/>
      <c r="E29" s="5">
        <v>1.221</v>
      </c>
      <c r="F29" s="5" t="s">
        <v>341</v>
      </c>
      <c r="G29" s="5" t="s">
        <v>342</v>
      </c>
      <c r="H29" s="2">
        <v>0.5</v>
      </c>
      <c r="I29" s="2">
        <v>0.594375</v>
      </c>
      <c r="J29" s="2">
        <v>0.7359953703703703</v>
      </c>
      <c r="K29" s="2"/>
      <c r="L29" s="2"/>
      <c r="M29" s="2"/>
      <c r="N29" s="2">
        <f t="shared" si="2"/>
        <v>0</v>
      </c>
      <c r="O29" s="2">
        <f t="shared" si="0"/>
        <v>-0.5</v>
      </c>
      <c r="P29" s="2">
        <f t="shared" si="1"/>
        <v>-0.40950040950040945</v>
      </c>
    </row>
    <row r="30" spans="1:16" ht="15">
      <c r="A30" s="5" t="s">
        <v>20</v>
      </c>
      <c r="B30" s="5" t="s">
        <v>261</v>
      </c>
      <c r="C30" s="5">
        <v>4</v>
      </c>
      <c r="D30" s="5"/>
      <c r="E30" s="5">
        <v>0.939</v>
      </c>
      <c r="F30" s="5" t="s">
        <v>343</v>
      </c>
      <c r="G30" s="5" t="s">
        <v>344</v>
      </c>
      <c r="H30" s="2">
        <v>0.5</v>
      </c>
      <c r="I30" s="2">
        <v>0.5553587962962964</v>
      </c>
      <c r="J30" s="2">
        <v>0.6489814814814815</v>
      </c>
      <c r="K30" s="2">
        <v>0.7047685185185185</v>
      </c>
      <c r="L30" s="2"/>
      <c r="M30" s="2"/>
      <c r="N30" s="2">
        <f t="shared" si="2"/>
        <v>0.7047685185185185</v>
      </c>
      <c r="O30" s="2">
        <f t="shared" si="0"/>
        <v>0.20476851851851852</v>
      </c>
      <c r="P30" s="2">
        <f t="shared" si="1"/>
        <v>0.21807083974283123</v>
      </c>
    </row>
    <row r="31" spans="1:16" ht="15">
      <c r="A31" s="5" t="s">
        <v>20</v>
      </c>
      <c r="B31" s="5" t="s">
        <v>120</v>
      </c>
      <c r="C31" s="5">
        <v>173</v>
      </c>
      <c r="D31" s="5"/>
      <c r="E31" s="5">
        <v>1.053</v>
      </c>
      <c r="F31" s="5" t="s">
        <v>345</v>
      </c>
      <c r="G31" s="5" t="s">
        <v>346</v>
      </c>
      <c r="H31" s="2">
        <v>0.5</v>
      </c>
      <c r="I31" s="2">
        <v>0.5697569444444445</v>
      </c>
      <c r="J31" s="2">
        <v>0.672824074074074</v>
      </c>
      <c r="K31" s="2"/>
      <c r="L31" s="2"/>
      <c r="M31" s="2"/>
      <c r="N31" s="2">
        <f t="shared" si="2"/>
        <v>0</v>
      </c>
      <c r="O31" s="2">
        <f t="shared" si="0"/>
        <v>-0.5</v>
      </c>
      <c r="P31" s="2">
        <f t="shared" si="1"/>
        <v>-0.47483380816714155</v>
      </c>
    </row>
    <row r="32" spans="1:16" ht="15">
      <c r="A32" s="5"/>
      <c r="B32" s="5"/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5"/>
      <c r="B33" s="5"/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5"/>
      <c r="B34" s="5"/>
      <c r="C34" s="5"/>
      <c r="D34" s="5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5"/>
      <c r="B35" s="5"/>
      <c r="C35" s="5"/>
      <c r="D35" s="5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5"/>
      <c r="B36" s="5"/>
      <c r="C36" s="5"/>
      <c r="D36" s="5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5"/>
      <c r="B37" s="5"/>
      <c r="C37" s="5"/>
      <c r="D37" s="5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5"/>
      <c r="B38" s="5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5"/>
      <c r="B39" s="5"/>
      <c r="C39" s="5"/>
      <c r="D39" s="5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5"/>
      <c r="B40" s="5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5"/>
      <c r="B41" s="5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5"/>
      <c r="B42" s="5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5"/>
      <c r="B43" s="5"/>
      <c r="C43" s="5"/>
      <c r="D43" s="5"/>
      <c r="E43" s="5"/>
      <c r="F43" s="5"/>
      <c r="G43" s="5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5"/>
      <c r="B44" s="5"/>
      <c r="C44" s="5"/>
      <c r="D44" s="5"/>
      <c r="E44" s="5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5"/>
      <c r="B45" s="5"/>
      <c r="C45" s="5"/>
      <c r="D45" s="5"/>
      <c r="E45" s="5"/>
      <c r="F45" s="5"/>
      <c r="G45" s="5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5"/>
      <c r="B46" s="5"/>
      <c r="C46" s="5"/>
      <c r="D46" s="5"/>
      <c r="E46" s="5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5"/>
      <c r="B47" s="5"/>
      <c r="C47" s="5"/>
      <c r="D47" s="5"/>
      <c r="E47" s="5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5"/>
      <c r="B48" s="5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5"/>
      <c r="B49" s="5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5"/>
      <c r="B50" s="5"/>
      <c r="C50" s="5"/>
      <c r="D50" s="5"/>
      <c r="E50" s="5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5"/>
      <c r="B51" s="5"/>
      <c r="C51" s="5"/>
      <c r="D51" s="5"/>
      <c r="E51" s="5"/>
      <c r="F51" s="5"/>
      <c r="G51" s="5"/>
      <c r="H51" s="2"/>
      <c r="I51" s="2"/>
      <c r="J51" s="2"/>
      <c r="K51" s="2"/>
      <c r="L51" s="2"/>
      <c r="M51" s="2"/>
      <c r="N51" s="2"/>
      <c r="O51" s="2"/>
      <c r="P51" s="2"/>
    </row>
  </sheetData>
  <sheetProtection/>
  <autoFilter ref="A4:P4"/>
  <mergeCells count="1">
    <mergeCell ref="H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31">
      <selection activeCell="A31" sqref="A1:IV16384"/>
    </sheetView>
  </sheetViews>
  <sheetFormatPr defaultColWidth="9.140625" defaultRowHeight="15"/>
  <cols>
    <col min="3" max="3" width="8.421875" style="0" bestFit="1" customWidth="1"/>
    <col min="5" max="5" width="22.8515625" style="0" bestFit="1" customWidth="1"/>
    <col min="7" max="7" width="18.28125" style="0" bestFit="1" customWidth="1"/>
    <col min="8" max="8" width="17.00390625" style="0" bestFit="1" customWidth="1"/>
  </cols>
  <sheetData>
    <row r="3" spans="1:4" ht="15">
      <c r="A3" s="33" t="s">
        <v>15</v>
      </c>
      <c r="B3" s="33"/>
      <c r="C3" s="33"/>
      <c r="D3" s="33"/>
    </row>
    <row r="4" spans="1:8" ht="15">
      <c r="A4" s="3" t="s">
        <v>4</v>
      </c>
      <c r="B4" s="3" t="s">
        <v>11</v>
      </c>
      <c r="C4" s="3" t="s">
        <v>12</v>
      </c>
      <c r="D4" s="3" t="s">
        <v>13</v>
      </c>
      <c r="E4" s="3" t="str">
        <f>Overall!B4</f>
        <v>Class</v>
      </c>
      <c r="F4" s="3" t="str">
        <f>Overall!C4</f>
        <v>Sail number</v>
      </c>
      <c r="G4" s="3" t="str">
        <f>Overall!F4</f>
        <v>Helm</v>
      </c>
      <c r="H4" s="3" t="str">
        <f>Overall!G4</f>
        <v>Crew</v>
      </c>
    </row>
    <row r="5" spans="1:8" ht="15">
      <c r="A5" s="4">
        <f>Overall!H5</f>
        <v>0.5</v>
      </c>
      <c r="B5" s="4">
        <f>Overall!I5</f>
        <v>0.5582638888888889</v>
      </c>
      <c r="C5" s="4">
        <f>B5-A5</f>
        <v>0.05826388888888889</v>
      </c>
      <c r="D5" s="4">
        <f>C5/Overall!E5</f>
        <v>0.05897154745838957</v>
      </c>
      <c r="E5" s="3" t="str">
        <f>Overall!B5</f>
        <v>F18</v>
      </c>
      <c r="F5" s="3">
        <f>Overall!C5</f>
        <v>957</v>
      </c>
      <c r="G5" s="3" t="str">
        <f>Overall!F5</f>
        <v>R Ledger</v>
      </c>
      <c r="H5" s="3" t="str">
        <f>Overall!G5</f>
        <v>T Bruton</v>
      </c>
    </row>
    <row r="6" spans="1:8" ht="15">
      <c r="A6" s="4">
        <f>Overall!H6</f>
        <v>0.5</v>
      </c>
      <c r="B6" s="4">
        <f>Overall!I6</f>
        <v>0.552025462962963</v>
      </c>
      <c r="C6" s="4">
        <f aca="true" t="shared" si="0" ref="C6:C32">B6-A6</f>
        <v>0.052025462962962954</v>
      </c>
      <c r="D6" s="4">
        <f>C6/Overall!E6</f>
        <v>0.053304777625986635</v>
      </c>
      <c r="E6" s="3" t="str">
        <f>Overall!B6</f>
        <v>Nacra 17</v>
      </c>
      <c r="F6" s="3">
        <f>Overall!C6</f>
        <v>152</v>
      </c>
      <c r="G6" s="3" t="str">
        <f>Overall!F6</f>
        <v>A Clifford</v>
      </c>
      <c r="H6" s="3" t="str">
        <f>Overall!G6</f>
        <v>T Bruton</v>
      </c>
    </row>
    <row r="7" spans="1:8" ht="15">
      <c r="A7" s="4">
        <f>Overall!H7</f>
        <v>0.5</v>
      </c>
      <c r="B7" s="4">
        <f>Overall!I7</f>
        <v>0.5566319444444444</v>
      </c>
      <c r="C7" s="4">
        <f t="shared" si="0"/>
        <v>0.056631944444444415</v>
      </c>
      <c r="D7" s="4">
        <f>C7/Overall!E7</f>
        <v>0.057319781826360744</v>
      </c>
      <c r="E7" s="3" t="str">
        <f>Overall!B7</f>
        <v>F18</v>
      </c>
      <c r="F7" s="3" t="str">
        <f>Overall!C7</f>
        <v>GBR1</v>
      </c>
      <c r="G7" s="3" t="str">
        <f>Overall!F7</f>
        <v>A Zambinski</v>
      </c>
      <c r="H7" s="3">
        <f>Overall!G7</f>
        <v>0</v>
      </c>
    </row>
    <row r="8" spans="1:8" ht="15">
      <c r="A8" s="4">
        <f>Overall!H8</f>
        <v>0.5</v>
      </c>
      <c r="B8" s="4">
        <f>Overall!I8</f>
        <v>0.5595949074074075</v>
      </c>
      <c r="C8" s="4">
        <f t="shared" si="0"/>
        <v>0.05959490740740747</v>
      </c>
      <c r="D8" s="4">
        <f>C8/Overall!E8</f>
        <v>0.05746857030608243</v>
      </c>
      <c r="E8" s="3" t="str">
        <f>Overall!B8</f>
        <v>Spitfire</v>
      </c>
      <c r="F8" s="3">
        <f>Overall!C8</f>
        <v>106</v>
      </c>
      <c r="G8" s="3" t="str">
        <f>Overall!F8</f>
        <v>Oliver King</v>
      </c>
      <c r="H8" s="3" t="str">
        <f>Overall!G8</f>
        <v>James King</v>
      </c>
    </row>
    <row r="9" spans="1:8" ht="15">
      <c r="A9" s="4">
        <f>Overall!H9</f>
        <v>0.5</v>
      </c>
      <c r="B9" s="4">
        <f>Overall!I9</f>
        <v>0.581400462962963</v>
      </c>
      <c r="C9" s="4">
        <f t="shared" si="0"/>
        <v>0.081400462962963</v>
      </c>
      <c r="D9" s="4">
        <f>C9/Overall!E9</f>
        <v>0.06480928579853741</v>
      </c>
      <c r="E9" s="3" t="str">
        <f>Overall!B9</f>
        <v>B14</v>
      </c>
      <c r="F9" s="3" t="str">
        <f>Overall!C9</f>
        <v>GBR788</v>
      </c>
      <c r="G9" s="3" t="str">
        <f>Overall!F9</f>
        <v>Edward Lowes</v>
      </c>
      <c r="H9" s="3" t="str">
        <f>Overall!G9</f>
        <v>Robert Spaughton</v>
      </c>
    </row>
    <row r="10" spans="1:8" ht="15">
      <c r="A10" s="4">
        <f>Overall!H10</f>
        <v>0.5</v>
      </c>
      <c r="B10" s="4">
        <f>Overall!I10</f>
        <v>0.5574421296296296</v>
      </c>
      <c r="C10" s="4">
        <f t="shared" si="0"/>
        <v>0.05744212962962958</v>
      </c>
      <c r="D10" s="4">
        <f>C10/Overall!E10</f>
        <v>0.05813980731743885</v>
      </c>
      <c r="E10" s="3" t="str">
        <f>Overall!B10</f>
        <v>F18</v>
      </c>
      <c r="F10" s="3" t="str">
        <f>Overall!C10</f>
        <v>GBR009</v>
      </c>
      <c r="G10" s="3" t="str">
        <f>Overall!F10</f>
        <v>Peter King</v>
      </c>
      <c r="H10" s="3" t="str">
        <f>Overall!G10</f>
        <v>Laurie King</v>
      </c>
    </row>
    <row r="11" spans="1:8" ht="15">
      <c r="A11" s="4">
        <f>Overall!H11</f>
        <v>0.5</v>
      </c>
      <c r="B11" s="4">
        <f>Overall!I11</f>
        <v>0.5892824074074073</v>
      </c>
      <c r="C11" s="4">
        <f t="shared" si="0"/>
        <v>0.08928240740740734</v>
      </c>
      <c r="D11" s="4">
        <f>C11/Overall!E11</f>
        <v>0.07312236478903139</v>
      </c>
      <c r="E11" s="3" t="str">
        <f>Overall!B11</f>
        <v>Dart 18</v>
      </c>
      <c r="F11" s="3">
        <f>Overall!C11</f>
        <v>768</v>
      </c>
      <c r="G11" s="3" t="str">
        <f>Overall!F11</f>
        <v>Robert Govier</v>
      </c>
      <c r="H11" s="3" t="str">
        <f>Overall!G11</f>
        <v>Louisa Clifford</v>
      </c>
    </row>
    <row r="12" spans="1:8" ht="15">
      <c r="A12" s="4">
        <f>Overall!H12</f>
        <v>0.5</v>
      </c>
      <c r="B12" s="4">
        <f>Overall!I12</f>
        <v>0.5544791666666666</v>
      </c>
      <c r="C12" s="4">
        <f t="shared" si="0"/>
        <v>0.054479166666666634</v>
      </c>
      <c r="D12" s="4">
        <f>C12/Overall!E12</f>
        <v>0.058018281860134864</v>
      </c>
      <c r="E12" s="3" t="str">
        <f>Overall!B12</f>
        <v>Tornado</v>
      </c>
      <c r="F12" s="3">
        <f>Overall!C12</f>
        <v>422</v>
      </c>
      <c r="G12" s="3" t="str">
        <f>Overall!F12</f>
        <v>Tim Hucknell</v>
      </c>
      <c r="H12" s="3" t="str">
        <f>Overall!G12</f>
        <v>Chris Pygall</v>
      </c>
    </row>
    <row r="13" spans="1:8" ht="15">
      <c r="A13" s="4">
        <f>Overall!H13</f>
        <v>0.5</v>
      </c>
      <c r="B13" s="4">
        <f>Overall!I13</f>
        <v>0.5613541666666667</v>
      </c>
      <c r="C13" s="4">
        <f t="shared" si="0"/>
        <v>0.06135416666666671</v>
      </c>
      <c r="D13" s="4">
        <f>C13/Overall!E13</f>
        <v>0.06086722883597888</v>
      </c>
      <c r="E13" s="3" t="str">
        <f>Overall!B13</f>
        <v>Hurricane 5.9SX</v>
      </c>
      <c r="F13" s="3">
        <f>Overall!C13</f>
        <v>361</v>
      </c>
      <c r="G13" s="3" t="str">
        <f>Overall!F13</f>
        <v>Steven Pimblett</v>
      </c>
      <c r="H13" s="3" t="str">
        <f>Overall!G13</f>
        <v>Paul Moore</v>
      </c>
    </row>
    <row r="14" spans="1:8" ht="15">
      <c r="A14" s="4">
        <f>Overall!H14</f>
        <v>0.5</v>
      </c>
      <c r="B14" s="4">
        <f>Overall!I14</f>
        <v>0.5617013888888889</v>
      </c>
      <c r="C14" s="4">
        <f t="shared" si="0"/>
        <v>0.061701388888888875</v>
      </c>
      <c r="D14" s="4">
        <f>C14/Overall!E14</f>
        <v>0.0624507984705353</v>
      </c>
      <c r="E14" s="3" t="str">
        <f>Overall!B14</f>
        <v>F18 (Hobie Tiger)</v>
      </c>
      <c r="F14" s="3">
        <f>Overall!C14</f>
        <v>2440</v>
      </c>
      <c r="G14" s="3" t="str">
        <f>Overall!F14</f>
        <v>B Warburton-Smith</v>
      </c>
      <c r="H14" s="3" t="str">
        <f>Overall!G14</f>
        <v>J Lello</v>
      </c>
    </row>
    <row r="15" spans="1:8" ht="15">
      <c r="A15" s="4">
        <f>Overall!H15</f>
        <v>0.5</v>
      </c>
      <c r="B15" s="4">
        <f>Overall!I15</f>
        <v>0.5534606481481482</v>
      </c>
      <c r="C15" s="4">
        <f t="shared" si="0"/>
        <v>0.053460648148148215</v>
      </c>
      <c r="D15" s="4">
        <f>C15/Overall!E15</f>
        <v>0.05410996776128362</v>
      </c>
      <c r="E15" s="3" t="str">
        <f>Overall!B15</f>
        <v>F18</v>
      </c>
      <c r="F15" s="3" t="str">
        <f>Overall!C15</f>
        <v>GBR1588</v>
      </c>
      <c r="G15" s="3" t="str">
        <f>Overall!F15</f>
        <v>Grant Piggott</v>
      </c>
      <c r="H15" s="3" t="str">
        <f>Overall!G15</f>
        <v>Emma Pearson</v>
      </c>
    </row>
    <row r="16" spans="1:8" ht="15">
      <c r="A16" s="4">
        <f>Overall!H16</f>
        <v>0.5</v>
      </c>
      <c r="B16" s="4" t="str">
        <f>Overall!I16</f>
        <v>RTD</v>
      </c>
      <c r="C16" s="4" t="e">
        <f t="shared" si="0"/>
        <v>#VALUE!</v>
      </c>
      <c r="D16" s="4" t="e">
        <f>C16/Overall!E16</f>
        <v>#VALUE!</v>
      </c>
      <c r="E16" s="3" t="str">
        <f>Overall!B16</f>
        <v>Hobie 16</v>
      </c>
      <c r="F16" s="3">
        <f>Overall!C16</f>
        <v>97710</v>
      </c>
      <c r="G16" s="3" t="str">
        <f>Overall!F16</f>
        <v>R Nicholas Maas</v>
      </c>
      <c r="H16" s="3" t="str">
        <f>Overall!G16</f>
        <v>J Brooke-Turner</v>
      </c>
    </row>
    <row r="17" spans="1:8" ht="15">
      <c r="A17" s="4">
        <f>Overall!H17</f>
        <v>0.5</v>
      </c>
      <c r="B17" s="4">
        <f>Overall!I17</f>
        <v>0.5516666666666666</v>
      </c>
      <c r="C17" s="4">
        <f t="shared" si="0"/>
        <v>0.05166666666666664</v>
      </c>
      <c r="D17" s="4">
        <f>C17/Overall!E17</f>
        <v>0.05293715846994533</v>
      </c>
      <c r="E17" s="3" t="str">
        <f>Overall!B17</f>
        <v>Nacra 17</v>
      </c>
      <c r="F17" s="3">
        <f>Overall!C17</f>
        <v>14</v>
      </c>
      <c r="G17" s="3" t="str">
        <f>Overall!F17</f>
        <v>Rupert White</v>
      </c>
      <c r="H17" s="3" t="str">
        <f>Overall!G17</f>
        <v>Oliver Greber</v>
      </c>
    </row>
    <row r="18" spans="1:8" ht="15">
      <c r="A18" s="4">
        <f>Overall!H18</f>
        <v>0.5</v>
      </c>
      <c r="B18" s="4">
        <f>Overall!I18</f>
        <v>0.5559375</v>
      </c>
      <c r="C18" s="4">
        <f t="shared" si="0"/>
        <v>0.05593749999999997</v>
      </c>
      <c r="D18" s="4">
        <f>C18/Overall!E18</f>
        <v>0.05661690283400807</v>
      </c>
      <c r="E18" s="3" t="str">
        <f>Overall!B18</f>
        <v>F18</v>
      </c>
      <c r="F18" s="3" t="str">
        <f>Overall!C18</f>
        <v>GBR29</v>
      </c>
      <c r="G18" s="3" t="str">
        <f>Overall!F18</f>
        <v>Ghislain Melaine</v>
      </c>
      <c r="H18" s="3" t="str">
        <f>Overall!G18</f>
        <v>Greg Crease</v>
      </c>
    </row>
    <row r="19" spans="1:8" ht="15">
      <c r="A19" s="4">
        <f>Overall!H19</f>
        <v>0.5</v>
      </c>
      <c r="B19" s="4">
        <f>Overall!I19</f>
        <v>0.5914814814814815</v>
      </c>
      <c r="C19" s="4">
        <f t="shared" si="0"/>
        <v>0.0914814814814815</v>
      </c>
      <c r="D19" s="4">
        <f>C19/Overall!E19</f>
        <v>0.0749234082567416</v>
      </c>
      <c r="E19" s="3" t="str">
        <f>Overall!B19</f>
        <v>Dart 18</v>
      </c>
      <c r="F19" s="3">
        <f>Overall!C19</f>
        <v>7514</v>
      </c>
      <c r="G19" s="3" t="str">
        <f>Overall!F19</f>
        <v>Roy Davis</v>
      </c>
      <c r="H19" s="3" t="str">
        <f>Overall!G19</f>
        <v>Steven Gauld</v>
      </c>
    </row>
    <row r="20" spans="1:8" ht="15">
      <c r="A20" s="4">
        <f>Overall!H20</f>
        <v>0.5</v>
      </c>
      <c r="B20" s="4">
        <f>Overall!I20</f>
        <v>0.5579398148148148</v>
      </c>
      <c r="C20" s="4">
        <f t="shared" si="0"/>
        <v>0.057939814814814805</v>
      </c>
      <c r="D20" s="4">
        <f>C20/Overall!E20</f>
        <v>0.0558725311618272</v>
      </c>
      <c r="E20" s="3" t="str">
        <f>Overall!B20</f>
        <v>Spitfire</v>
      </c>
      <c r="F20" s="3">
        <f>Overall!C20</f>
        <v>220</v>
      </c>
      <c r="G20" s="3" t="str">
        <f>Overall!F20</f>
        <v>Maddy Anderson</v>
      </c>
      <c r="H20" s="3" t="str">
        <f>Overall!G20</f>
        <v>Harry Willett</v>
      </c>
    </row>
    <row r="21" spans="1:8" ht="15">
      <c r="A21" s="4">
        <f>Overall!H21</f>
        <v>0.5</v>
      </c>
      <c r="B21" s="4">
        <f>Overall!I21</f>
        <v>0.5538310185185186</v>
      </c>
      <c r="C21" s="4">
        <f t="shared" si="0"/>
        <v>0.05383101851851857</v>
      </c>
      <c r="D21" s="4">
        <f>C21/Overall!E21</f>
        <v>0.057328028241233835</v>
      </c>
      <c r="E21" s="3" t="str">
        <f>Overall!B21</f>
        <v>Tornado</v>
      </c>
      <c r="F21" s="3">
        <f>Overall!C21</f>
        <v>411</v>
      </c>
      <c r="G21" s="3" t="str">
        <f>Overall!F21</f>
        <v>Pete Wilson</v>
      </c>
      <c r="H21" s="3" t="str">
        <f>Overall!G21</f>
        <v>Steve Hodges</v>
      </c>
    </row>
    <row r="22" spans="1:8" ht="15">
      <c r="A22" s="4">
        <f>Overall!H22</f>
        <v>0.5</v>
      </c>
      <c r="B22" s="4">
        <f>Overall!I22</f>
        <v>0.5975694444444445</v>
      </c>
      <c r="C22" s="4">
        <f t="shared" si="0"/>
        <v>0.09756944444444449</v>
      </c>
      <c r="D22" s="4">
        <f>C22/Overall!E22</f>
        <v>0.07990945490945493</v>
      </c>
      <c r="E22" s="3" t="str">
        <f>Overall!B22</f>
        <v>Dart 18</v>
      </c>
      <c r="F22" s="3">
        <f>Overall!C22</f>
        <v>1361</v>
      </c>
      <c r="G22" s="3" t="str">
        <f>Overall!F22</f>
        <v>Steve London</v>
      </c>
      <c r="H22" s="3" t="str">
        <f>Overall!G22</f>
        <v>Matthew Cooper</v>
      </c>
    </row>
    <row r="23" spans="1:8" ht="15">
      <c r="A23" s="4">
        <f>Overall!H23</f>
        <v>0.5</v>
      </c>
      <c r="B23" s="4" t="str">
        <f>Overall!I23</f>
        <v>RTD</v>
      </c>
      <c r="C23" s="4" t="e">
        <f t="shared" si="0"/>
        <v>#VALUE!</v>
      </c>
      <c r="D23" s="4" t="e">
        <f>C23/Overall!E23</f>
        <v>#VALUE!</v>
      </c>
      <c r="E23" s="3" t="str">
        <f>Overall!B23</f>
        <v>Spitfire</v>
      </c>
      <c r="F23" s="3">
        <f>Overall!C23</f>
        <v>74</v>
      </c>
      <c r="G23" s="3" t="str">
        <f>Overall!F23</f>
        <v>Caleb Cooper</v>
      </c>
      <c r="H23" s="3" t="str">
        <f>Overall!G23</f>
        <v>Rhona McGregor</v>
      </c>
    </row>
    <row r="24" spans="1:8" ht="15">
      <c r="A24" s="4">
        <f>Overall!H24</f>
        <v>0.5</v>
      </c>
      <c r="B24" s="4">
        <f>Overall!I24</f>
        <v>0.558599537037037</v>
      </c>
      <c r="C24" s="4">
        <f t="shared" si="0"/>
        <v>0.05859953703703702</v>
      </c>
      <c r="D24" s="4">
        <f>C24/Overall!E24</f>
        <v>0.05650871459694988</v>
      </c>
      <c r="E24" s="3" t="str">
        <f>Overall!B24</f>
        <v>Duma16</v>
      </c>
      <c r="F24" s="3" t="str">
        <f>Overall!C24</f>
        <v>GBR160</v>
      </c>
      <c r="G24" s="3" t="str">
        <f>Overall!F24</f>
        <v>Lloyd Turner</v>
      </c>
      <c r="H24" s="3" t="str">
        <f>Overall!G24</f>
        <v>Harry Lucas</v>
      </c>
    </row>
    <row r="25" spans="1:8" ht="15">
      <c r="A25" s="4">
        <f>Overall!H25</f>
        <v>0.5</v>
      </c>
      <c r="B25" s="4">
        <f>Overall!I25</f>
        <v>0.5415856481481481</v>
      </c>
      <c r="C25" s="4">
        <f t="shared" si="0"/>
        <v>0.041585648148148135</v>
      </c>
      <c r="D25" s="4">
        <f>C25/Overall!E25</f>
        <v>0.049097577506668405</v>
      </c>
      <c r="E25" s="3" t="str">
        <f>Overall!B25</f>
        <v>M20 Vampire Duo</v>
      </c>
      <c r="F25" s="3" t="str">
        <f>Overall!C25</f>
        <v>GBR1</v>
      </c>
      <c r="G25" s="3" t="str">
        <f>Overall!F25</f>
        <v>Will Sunnucks</v>
      </c>
      <c r="H25" s="3" t="str">
        <f>Overall!G25</f>
        <v>Freddie White</v>
      </c>
    </row>
    <row r="26" spans="1:8" ht="15">
      <c r="A26" s="4">
        <f>Overall!H26</f>
        <v>0.5</v>
      </c>
      <c r="B26" s="4">
        <f>Overall!I26</f>
        <v>0.5539120370370371</v>
      </c>
      <c r="C26" s="4">
        <f t="shared" si="0"/>
        <v>0.053912037037037064</v>
      </c>
      <c r="D26" s="4">
        <f>C26/Overall!E26</f>
        <v>0.05456683910631282</v>
      </c>
      <c r="E26" s="3" t="str">
        <f>Overall!B26</f>
        <v>F18</v>
      </c>
      <c r="F26" s="3">
        <f>Overall!C26</f>
        <v>1577</v>
      </c>
      <c r="G26" s="3" t="str">
        <f>Overall!F26</f>
        <v>Tim Neal</v>
      </c>
      <c r="H26" s="3" t="str">
        <f>Overall!G26</f>
        <v>Chris Neal</v>
      </c>
    </row>
    <row r="27" spans="1:8" ht="15">
      <c r="A27" s="4">
        <f>Overall!H27</f>
        <v>0.5</v>
      </c>
      <c r="B27" s="4">
        <f>Overall!I27</f>
        <v>0.5677546296296296</v>
      </c>
      <c r="C27" s="4">
        <f t="shared" si="0"/>
        <v>0.06775462962962964</v>
      </c>
      <c r="D27" s="4">
        <f>C27/Overall!E27</f>
        <v>0.06533715489838925</v>
      </c>
      <c r="E27" s="3" t="str">
        <f>Overall!B27</f>
        <v>Spitfire</v>
      </c>
      <c r="F27" s="3">
        <f>Overall!C27</f>
        <v>144</v>
      </c>
      <c r="G27" s="3" t="str">
        <f>Overall!F27</f>
        <v>Chris Goymer</v>
      </c>
      <c r="H27" s="3" t="str">
        <f>Overall!G27</f>
        <v>William Bell</v>
      </c>
    </row>
    <row r="28" spans="1:8" ht="15">
      <c r="A28" s="4">
        <f>Overall!H28</f>
        <v>0.5</v>
      </c>
      <c r="B28" s="4">
        <f>Overall!I28</f>
        <v>0.5749074074074074</v>
      </c>
      <c r="C28" s="4">
        <f t="shared" si="0"/>
        <v>0.07490740740740742</v>
      </c>
      <c r="D28" s="4">
        <f>C28/Overall!E28</f>
        <v>0.059639655579146036</v>
      </c>
      <c r="E28" s="3" t="str">
        <f>Overall!B28</f>
        <v>B14</v>
      </c>
      <c r="F28" s="3">
        <f>Overall!C28</f>
        <v>887</v>
      </c>
      <c r="G28" s="3" t="str">
        <f>Overall!F28</f>
        <v>Mark Barnes</v>
      </c>
      <c r="H28" s="3" t="str">
        <f>Overall!G28</f>
        <v>Drystan Harnett</v>
      </c>
    </row>
    <row r="29" spans="1:8" ht="15">
      <c r="A29" s="4">
        <f>Overall!H29</f>
        <v>0.5</v>
      </c>
      <c r="B29" s="4">
        <f>Overall!I29</f>
        <v>0.594375</v>
      </c>
      <c r="C29" s="4">
        <f t="shared" si="0"/>
        <v>0.09437499999999999</v>
      </c>
      <c r="D29" s="4">
        <f>C29/Overall!E29</f>
        <v>0.07729320229320227</v>
      </c>
      <c r="E29" s="3" t="str">
        <f>Overall!B29</f>
        <v>Dart18</v>
      </c>
      <c r="F29" s="3">
        <f>Overall!C29</f>
        <v>5036</v>
      </c>
      <c r="G29" s="3" t="str">
        <f>Overall!F29</f>
        <v>R Saunders</v>
      </c>
      <c r="H29" s="3" t="str">
        <f>Overall!G29</f>
        <v>Sarah Wren</v>
      </c>
    </row>
    <row r="30" spans="1:8" ht="15">
      <c r="A30" s="4">
        <f>Overall!H30</f>
        <v>0.5</v>
      </c>
      <c r="B30" s="4">
        <f>Overall!I30</f>
        <v>0.5553587962962964</v>
      </c>
      <c r="C30" s="4">
        <f t="shared" si="0"/>
        <v>0.055358796296296364</v>
      </c>
      <c r="D30" s="4">
        <f>C30/Overall!E30</f>
        <v>0.05895505462864363</v>
      </c>
      <c r="E30" s="3" t="str">
        <f>Overall!B30</f>
        <v>Tornado</v>
      </c>
      <c r="F30" s="3">
        <f>Overall!C30</f>
        <v>4</v>
      </c>
      <c r="G30" s="3" t="str">
        <f>Overall!F30</f>
        <v>Geoff Mylcrist</v>
      </c>
      <c r="H30" s="3" t="str">
        <f>Overall!G30</f>
        <v>Paul Mylcrist</v>
      </c>
    </row>
    <row r="31" spans="1:8" ht="15">
      <c r="A31" s="4">
        <f>Overall!H31</f>
        <v>0.5</v>
      </c>
      <c r="B31" s="4">
        <f>Overall!I31</f>
        <v>0.5697569444444445</v>
      </c>
      <c r="C31" s="4">
        <f t="shared" si="0"/>
        <v>0.06975694444444447</v>
      </c>
      <c r="D31" s="4">
        <f>C31/Overall!E31</f>
        <v>0.06624591115331858</v>
      </c>
      <c r="E31" s="3" t="str">
        <f>Overall!B31</f>
        <v>Hurricane 5.9</v>
      </c>
      <c r="F31" s="3">
        <f>Overall!C31</f>
        <v>173</v>
      </c>
      <c r="G31" s="3" t="str">
        <f>Overall!F31</f>
        <v>Kevin Hall</v>
      </c>
      <c r="H31" s="3" t="str">
        <f>Overall!G31</f>
        <v>Rob Guy</v>
      </c>
    </row>
    <row r="32" spans="1:8" ht="15">
      <c r="A32" s="4">
        <f>Overall!H32</f>
        <v>0</v>
      </c>
      <c r="B32" s="4">
        <f>Overall!I32</f>
        <v>0</v>
      </c>
      <c r="C32" s="4">
        <f t="shared" si="0"/>
        <v>0</v>
      </c>
      <c r="D32" s="4" t="e">
        <f>C32/Overall!E32</f>
        <v>#DIV/0!</v>
      </c>
      <c r="E32" s="3">
        <f>Overall!B32</f>
        <v>0</v>
      </c>
      <c r="F32" s="3">
        <f>Overall!C32</f>
        <v>0</v>
      </c>
      <c r="G32" s="3">
        <f>Overall!F32</f>
        <v>0</v>
      </c>
      <c r="H32" s="3">
        <f>Overall!G32</f>
        <v>0</v>
      </c>
    </row>
    <row r="33" spans="1:8" ht="15">
      <c r="A33" s="4">
        <f>Overall!H33</f>
        <v>0</v>
      </c>
      <c r="B33" s="4">
        <f>Overall!I33</f>
        <v>0</v>
      </c>
      <c r="C33" s="4">
        <f aca="true" t="shared" si="1" ref="C33:C51">B33-A33</f>
        <v>0</v>
      </c>
      <c r="D33" s="4" t="e">
        <f>C33/Overall!E33</f>
        <v>#DIV/0!</v>
      </c>
      <c r="E33" s="3">
        <f>Overall!B33</f>
        <v>0</v>
      </c>
      <c r="F33" s="3">
        <f>Overall!C33</f>
        <v>0</v>
      </c>
      <c r="G33" s="3">
        <f>Overall!F33</f>
        <v>0</v>
      </c>
      <c r="H33" s="3">
        <f>Overall!G33</f>
        <v>0</v>
      </c>
    </row>
    <row r="34" spans="1:8" ht="15">
      <c r="A34" s="4">
        <f>Overall!H34</f>
        <v>0</v>
      </c>
      <c r="B34" s="4">
        <f>Overall!I34</f>
        <v>0</v>
      </c>
      <c r="C34" s="4">
        <f t="shared" si="1"/>
        <v>0</v>
      </c>
      <c r="D34" s="4" t="e">
        <f>C34/Overall!E34</f>
        <v>#DIV/0!</v>
      </c>
      <c r="E34" s="3">
        <f>Overall!B34</f>
        <v>0</v>
      </c>
      <c r="F34" s="3">
        <f>Overall!C34</f>
        <v>0</v>
      </c>
      <c r="G34" s="3">
        <f>Overall!F34</f>
        <v>0</v>
      </c>
      <c r="H34" s="3">
        <f>Overall!G34</f>
        <v>0</v>
      </c>
    </row>
    <row r="35" spans="1:8" ht="15">
      <c r="A35" s="4">
        <f>Overall!H35</f>
        <v>0</v>
      </c>
      <c r="B35" s="4">
        <f>Overall!I35</f>
        <v>0</v>
      </c>
      <c r="C35" s="4">
        <f t="shared" si="1"/>
        <v>0</v>
      </c>
      <c r="D35" s="4" t="e">
        <f>C35/Overall!E35</f>
        <v>#DIV/0!</v>
      </c>
      <c r="E35" s="3">
        <f>Overall!B35</f>
        <v>0</v>
      </c>
      <c r="F35" s="3">
        <f>Overall!C35</f>
        <v>0</v>
      </c>
      <c r="G35" s="3">
        <f>Overall!F35</f>
        <v>0</v>
      </c>
      <c r="H35" s="3">
        <f>Overall!G35</f>
        <v>0</v>
      </c>
    </row>
    <row r="36" spans="1:8" ht="15">
      <c r="A36" s="4">
        <f>Overall!H36</f>
        <v>0</v>
      </c>
      <c r="B36" s="4">
        <f>Overall!I36</f>
        <v>0</v>
      </c>
      <c r="C36" s="4">
        <f t="shared" si="1"/>
        <v>0</v>
      </c>
      <c r="D36" s="4" t="e">
        <f>C36/Overall!E36</f>
        <v>#DIV/0!</v>
      </c>
      <c r="E36" s="3">
        <f>Overall!B36</f>
        <v>0</v>
      </c>
      <c r="F36" s="3">
        <f>Overall!C36</f>
        <v>0</v>
      </c>
      <c r="G36" s="3">
        <f>Overall!F36</f>
        <v>0</v>
      </c>
      <c r="H36" s="3">
        <f>Overall!G36</f>
        <v>0</v>
      </c>
    </row>
    <row r="37" spans="1:8" ht="15">
      <c r="A37" s="4">
        <f>Overall!H37</f>
        <v>0</v>
      </c>
      <c r="B37" s="4">
        <f>Overall!I37</f>
        <v>0</v>
      </c>
      <c r="C37" s="4">
        <f t="shared" si="1"/>
        <v>0</v>
      </c>
      <c r="D37" s="4" t="e">
        <f>C37/Overall!E37</f>
        <v>#DIV/0!</v>
      </c>
      <c r="E37" s="3">
        <f>Overall!B37</f>
        <v>0</v>
      </c>
      <c r="F37" s="3">
        <f>Overall!C37</f>
        <v>0</v>
      </c>
      <c r="G37" s="3">
        <f>Overall!F37</f>
        <v>0</v>
      </c>
      <c r="H37" s="3">
        <f>Overall!G37</f>
        <v>0</v>
      </c>
    </row>
    <row r="38" spans="1:8" ht="15">
      <c r="A38" s="4">
        <f>Overall!H38</f>
        <v>0</v>
      </c>
      <c r="B38" s="4">
        <f>Overall!I38</f>
        <v>0</v>
      </c>
      <c r="C38" s="4">
        <f t="shared" si="1"/>
        <v>0</v>
      </c>
      <c r="D38" s="4" t="e">
        <f>C38/Overall!E38</f>
        <v>#DIV/0!</v>
      </c>
      <c r="E38" s="3">
        <f>Overall!B38</f>
        <v>0</v>
      </c>
      <c r="F38" s="3">
        <f>Overall!C38</f>
        <v>0</v>
      </c>
      <c r="G38" s="3">
        <f>Overall!F38</f>
        <v>0</v>
      </c>
      <c r="H38" s="3">
        <f>Overall!G38</f>
        <v>0</v>
      </c>
    </row>
    <row r="39" spans="1:8" ht="15">
      <c r="A39" s="4">
        <f>Overall!H39</f>
        <v>0</v>
      </c>
      <c r="B39" s="4">
        <f>Overall!I39</f>
        <v>0</v>
      </c>
      <c r="C39" s="4">
        <f t="shared" si="1"/>
        <v>0</v>
      </c>
      <c r="D39" s="4" t="e">
        <f>C39/Overall!E39</f>
        <v>#DIV/0!</v>
      </c>
      <c r="E39" s="3">
        <f>Overall!B39</f>
        <v>0</v>
      </c>
      <c r="F39" s="3">
        <f>Overall!C39</f>
        <v>0</v>
      </c>
      <c r="G39" s="3">
        <f>Overall!F39</f>
        <v>0</v>
      </c>
      <c r="H39" s="3">
        <f>Overall!G39</f>
        <v>0</v>
      </c>
    </row>
    <row r="40" spans="1:8" ht="15">
      <c r="A40" s="4">
        <f>Overall!H40</f>
        <v>0</v>
      </c>
      <c r="B40" s="4">
        <f>Overall!I40</f>
        <v>0</v>
      </c>
      <c r="C40" s="4">
        <f t="shared" si="1"/>
        <v>0</v>
      </c>
      <c r="D40" s="4" t="e">
        <f>C40/Overall!E40</f>
        <v>#DIV/0!</v>
      </c>
      <c r="E40" s="3">
        <f>Overall!B40</f>
        <v>0</v>
      </c>
      <c r="F40" s="3">
        <f>Overall!C40</f>
        <v>0</v>
      </c>
      <c r="G40" s="3">
        <f>Overall!F40</f>
        <v>0</v>
      </c>
      <c r="H40" s="3">
        <f>Overall!G40</f>
        <v>0</v>
      </c>
    </row>
    <row r="41" spans="1:8" ht="15">
      <c r="A41" s="4">
        <f>Overall!H41</f>
        <v>0</v>
      </c>
      <c r="B41" s="4">
        <f>Overall!I41</f>
        <v>0</v>
      </c>
      <c r="C41" s="4">
        <f t="shared" si="1"/>
        <v>0</v>
      </c>
      <c r="D41" s="4" t="e">
        <f>C41/Overall!E41</f>
        <v>#DIV/0!</v>
      </c>
      <c r="E41" s="3">
        <f>Overall!B41</f>
        <v>0</v>
      </c>
      <c r="F41" s="3">
        <f>Overall!C41</f>
        <v>0</v>
      </c>
      <c r="G41" s="3">
        <f>Overall!F41</f>
        <v>0</v>
      </c>
      <c r="H41" s="3">
        <f>Overall!G41</f>
        <v>0</v>
      </c>
    </row>
    <row r="42" spans="1:8" ht="15">
      <c r="A42" s="4">
        <f>Overall!H42</f>
        <v>0</v>
      </c>
      <c r="B42" s="4">
        <f>Overall!I42</f>
        <v>0</v>
      </c>
      <c r="C42" s="4">
        <f t="shared" si="1"/>
        <v>0</v>
      </c>
      <c r="D42" s="4" t="e">
        <f>C42/Overall!E42</f>
        <v>#DIV/0!</v>
      </c>
      <c r="E42" s="3">
        <f>Overall!B42</f>
        <v>0</v>
      </c>
      <c r="F42" s="3">
        <f>Overall!C42</f>
        <v>0</v>
      </c>
      <c r="G42" s="3">
        <f>Overall!F42</f>
        <v>0</v>
      </c>
      <c r="H42" s="3">
        <f>Overall!G42</f>
        <v>0</v>
      </c>
    </row>
    <row r="43" spans="1:8" ht="15">
      <c r="A43" s="4">
        <f>Overall!H43</f>
        <v>0</v>
      </c>
      <c r="B43" s="4">
        <f>Overall!I43</f>
        <v>0</v>
      </c>
      <c r="C43" s="4">
        <f t="shared" si="1"/>
        <v>0</v>
      </c>
      <c r="D43" s="4" t="e">
        <f>C43/Overall!E43</f>
        <v>#DIV/0!</v>
      </c>
      <c r="E43" s="3">
        <f>Overall!B43</f>
        <v>0</v>
      </c>
      <c r="F43" s="3">
        <f>Overall!C43</f>
        <v>0</v>
      </c>
      <c r="G43" s="3">
        <f>Overall!F43</f>
        <v>0</v>
      </c>
      <c r="H43" s="3">
        <f>Overall!G43</f>
        <v>0</v>
      </c>
    </row>
    <row r="44" spans="1:8" ht="15">
      <c r="A44" s="4">
        <f>Overall!H44</f>
        <v>0</v>
      </c>
      <c r="B44" s="4">
        <f>Overall!I44</f>
        <v>0</v>
      </c>
      <c r="C44" s="4">
        <f t="shared" si="1"/>
        <v>0</v>
      </c>
      <c r="D44" s="4" t="e">
        <f>C44/Overall!E44</f>
        <v>#DIV/0!</v>
      </c>
      <c r="E44" s="3">
        <f>Overall!B44</f>
        <v>0</v>
      </c>
      <c r="F44" s="3">
        <f>Overall!C44</f>
        <v>0</v>
      </c>
      <c r="G44" s="3">
        <f>Overall!F44</f>
        <v>0</v>
      </c>
      <c r="H44" s="3">
        <f>Overall!G44</f>
        <v>0</v>
      </c>
    </row>
    <row r="45" spans="1:8" ht="15">
      <c r="A45" s="4">
        <f>Overall!H45</f>
        <v>0</v>
      </c>
      <c r="B45" s="4">
        <f>Overall!I45</f>
        <v>0</v>
      </c>
      <c r="C45" s="4">
        <f t="shared" si="1"/>
        <v>0</v>
      </c>
      <c r="D45" s="4" t="e">
        <f>C45/Overall!E45</f>
        <v>#DIV/0!</v>
      </c>
      <c r="E45" s="3">
        <f>Overall!B45</f>
        <v>0</v>
      </c>
      <c r="F45" s="3">
        <f>Overall!C45</f>
        <v>0</v>
      </c>
      <c r="G45" s="3">
        <f>Overall!F45</f>
        <v>0</v>
      </c>
      <c r="H45" s="3">
        <f>Overall!G45</f>
        <v>0</v>
      </c>
    </row>
    <row r="46" spans="1:8" ht="15">
      <c r="A46" s="4">
        <f>Overall!H46</f>
        <v>0</v>
      </c>
      <c r="B46" s="4">
        <f>Overall!I46</f>
        <v>0</v>
      </c>
      <c r="C46" s="4">
        <f t="shared" si="1"/>
        <v>0</v>
      </c>
      <c r="D46" s="4" t="e">
        <f>C46/Overall!E46</f>
        <v>#DIV/0!</v>
      </c>
      <c r="E46" s="3">
        <f>Overall!B46</f>
        <v>0</v>
      </c>
      <c r="F46" s="3">
        <f>Overall!C46</f>
        <v>0</v>
      </c>
      <c r="G46" s="3">
        <f>Overall!F46</f>
        <v>0</v>
      </c>
      <c r="H46" s="3">
        <f>Overall!G46</f>
        <v>0</v>
      </c>
    </row>
    <row r="47" spans="1:8" ht="15">
      <c r="A47" s="4">
        <f>Overall!H47</f>
        <v>0</v>
      </c>
      <c r="B47" s="4">
        <f>Overall!I47</f>
        <v>0</v>
      </c>
      <c r="C47" s="4">
        <f t="shared" si="1"/>
        <v>0</v>
      </c>
      <c r="D47" s="4" t="e">
        <f>C47/Overall!E47</f>
        <v>#DIV/0!</v>
      </c>
      <c r="E47" s="3">
        <f>Overall!B47</f>
        <v>0</v>
      </c>
      <c r="F47" s="3">
        <f>Overall!C47</f>
        <v>0</v>
      </c>
      <c r="G47" s="3">
        <f>Overall!F47</f>
        <v>0</v>
      </c>
      <c r="H47" s="3">
        <f>Overall!G47</f>
        <v>0</v>
      </c>
    </row>
    <row r="48" spans="1:8" ht="15">
      <c r="A48" s="4">
        <f>Overall!H48</f>
        <v>0</v>
      </c>
      <c r="B48" s="4">
        <f>Overall!I48</f>
        <v>0</v>
      </c>
      <c r="C48" s="4">
        <f t="shared" si="1"/>
        <v>0</v>
      </c>
      <c r="D48" s="4" t="e">
        <f>C48/Overall!E48</f>
        <v>#DIV/0!</v>
      </c>
      <c r="E48" s="3">
        <f>Overall!B48</f>
        <v>0</v>
      </c>
      <c r="F48" s="3">
        <f>Overall!C48</f>
        <v>0</v>
      </c>
      <c r="G48" s="3">
        <f>Overall!F48</f>
        <v>0</v>
      </c>
      <c r="H48" s="3">
        <f>Overall!G48</f>
        <v>0</v>
      </c>
    </row>
    <row r="49" spans="1:8" ht="15">
      <c r="A49" s="4">
        <f>Overall!H49</f>
        <v>0</v>
      </c>
      <c r="B49" s="4">
        <f>Overall!I49</f>
        <v>0</v>
      </c>
      <c r="C49" s="4">
        <f t="shared" si="1"/>
        <v>0</v>
      </c>
      <c r="D49" s="4" t="e">
        <f>C49/Overall!E49</f>
        <v>#DIV/0!</v>
      </c>
      <c r="E49" s="3">
        <f>Overall!B49</f>
        <v>0</v>
      </c>
      <c r="F49" s="3">
        <f>Overall!C49</f>
        <v>0</v>
      </c>
      <c r="G49" s="3">
        <f>Overall!F49</f>
        <v>0</v>
      </c>
      <c r="H49" s="3">
        <f>Overall!G49</f>
        <v>0</v>
      </c>
    </row>
    <row r="50" spans="1:8" ht="15">
      <c r="A50" s="4">
        <f>Overall!H50</f>
        <v>0</v>
      </c>
      <c r="B50" s="4">
        <f>Overall!I50</f>
        <v>0</v>
      </c>
      <c r="C50" s="4">
        <f t="shared" si="1"/>
        <v>0</v>
      </c>
      <c r="D50" s="4" t="e">
        <f>C50/Overall!E50</f>
        <v>#DIV/0!</v>
      </c>
      <c r="E50" s="3">
        <f>Overall!B50</f>
        <v>0</v>
      </c>
      <c r="F50" s="3">
        <f>Overall!C50</f>
        <v>0</v>
      </c>
      <c r="G50" s="3">
        <f>Overall!F50</f>
        <v>0</v>
      </c>
      <c r="H50" s="3">
        <f>Overall!G50</f>
        <v>0</v>
      </c>
    </row>
    <row r="51" spans="1:8" ht="15">
      <c r="A51" s="4">
        <f>Overall!H51</f>
        <v>0</v>
      </c>
      <c r="B51" s="4">
        <f>Overall!I51</f>
        <v>0</v>
      </c>
      <c r="C51" s="4">
        <f t="shared" si="1"/>
        <v>0</v>
      </c>
      <c r="D51" s="4" t="e">
        <f>C51/Overall!E51</f>
        <v>#DIV/0!</v>
      </c>
      <c r="E51" s="3">
        <f>Overall!B51</f>
        <v>0</v>
      </c>
      <c r="F51" s="3">
        <f>Overall!C51</f>
        <v>0</v>
      </c>
      <c r="G51" s="3">
        <f>Overall!F51</f>
        <v>0</v>
      </c>
      <c r="H51" s="3">
        <f>Overall!G51</f>
        <v>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23">
      <selection activeCell="A3" sqref="A3:H31"/>
    </sheetView>
  </sheetViews>
  <sheetFormatPr defaultColWidth="9.140625" defaultRowHeight="15"/>
  <cols>
    <col min="4" max="4" width="9.7109375" style="0" bestFit="1" customWidth="1"/>
    <col min="5" max="5" width="22.8515625" style="0" bestFit="1" customWidth="1"/>
    <col min="6" max="6" width="11.57421875" style="0" bestFit="1" customWidth="1"/>
    <col min="7" max="7" width="18.28125" style="0" bestFit="1" customWidth="1"/>
    <col min="8" max="8" width="17.00390625" style="0" bestFit="1" customWidth="1"/>
  </cols>
  <sheetData>
    <row r="3" spans="1:4" ht="15">
      <c r="A3" s="34" t="s">
        <v>17</v>
      </c>
      <c r="B3" s="34"/>
      <c r="C3" s="34"/>
      <c r="D3" s="34"/>
    </row>
    <row r="4" spans="1:8" ht="15">
      <c r="A4" s="6" t="s">
        <v>4</v>
      </c>
      <c r="B4" s="6" t="s">
        <v>11</v>
      </c>
      <c r="C4" s="6" t="s">
        <v>12</v>
      </c>
      <c r="D4" s="6" t="s">
        <v>13</v>
      </c>
      <c r="E4" s="6" t="str">
        <f>Overall!B4</f>
        <v>Class</v>
      </c>
      <c r="F4" s="6" t="str">
        <f>Overall!C4</f>
        <v>Sail number</v>
      </c>
      <c r="G4" s="6" t="str">
        <f>Overall!F4</f>
        <v>Helm</v>
      </c>
      <c r="H4" s="6" t="str">
        <f>Overall!G4</f>
        <v>Crew</v>
      </c>
    </row>
    <row r="5" spans="1:8" ht="15">
      <c r="A5" s="7">
        <f>Overall!I5</f>
        <v>0.5582638888888889</v>
      </c>
      <c r="B5" s="7">
        <f>Overall!J5</f>
        <v>0.6658101851851852</v>
      </c>
      <c r="C5" s="7">
        <f aca="true" t="shared" si="0" ref="C5:C32">B5-A5</f>
        <v>0.1075462962962963</v>
      </c>
      <c r="D5" s="7">
        <f>C5/Overall!E5</f>
        <v>0.10885252661568452</v>
      </c>
      <c r="E5" s="6" t="str">
        <f>Overall!B5</f>
        <v>F18</v>
      </c>
      <c r="F5" s="6">
        <f>Overall!C5</f>
        <v>957</v>
      </c>
      <c r="G5" s="6" t="str">
        <f>Overall!F5</f>
        <v>R Ledger</v>
      </c>
      <c r="H5" s="6" t="str">
        <f>Overall!G5</f>
        <v>T Bruton</v>
      </c>
    </row>
    <row r="6" spans="1:8" ht="15">
      <c r="A6" s="7">
        <f>Overall!I6</f>
        <v>0.552025462962963</v>
      </c>
      <c r="B6" s="7">
        <f>Overall!J6</f>
        <v>0.6356944444444445</v>
      </c>
      <c r="C6" s="7">
        <f t="shared" si="0"/>
        <v>0.0836689814814815</v>
      </c>
      <c r="D6" s="7">
        <f>C6/Overall!E6</f>
        <v>0.0857264154523376</v>
      </c>
      <c r="E6" s="6" t="str">
        <f>Overall!B6</f>
        <v>Nacra 17</v>
      </c>
      <c r="F6" s="6">
        <f>Overall!C6</f>
        <v>152</v>
      </c>
      <c r="G6" s="6" t="str">
        <f>Overall!F6</f>
        <v>A Clifford</v>
      </c>
      <c r="H6" s="6" t="str">
        <f>Overall!G6</f>
        <v>T Bruton</v>
      </c>
    </row>
    <row r="7" spans="1:8" ht="15">
      <c r="A7" s="7">
        <f>Overall!I7</f>
        <v>0.5566319444444444</v>
      </c>
      <c r="B7" s="7">
        <f>Overall!J7</f>
        <v>0.6485069444444445</v>
      </c>
      <c r="C7" s="7">
        <f t="shared" si="0"/>
        <v>0.09187500000000004</v>
      </c>
      <c r="D7" s="7">
        <f>C7/Overall!E7</f>
        <v>0.09299089068825915</v>
      </c>
      <c r="E7" s="6" t="str">
        <f>Overall!B7</f>
        <v>F18</v>
      </c>
      <c r="F7" s="6" t="str">
        <f>Overall!C7</f>
        <v>GBR1</v>
      </c>
      <c r="G7" s="6" t="str">
        <f>Overall!F7</f>
        <v>A Zambinski</v>
      </c>
      <c r="H7" s="6">
        <f>Overall!G7</f>
        <v>0</v>
      </c>
    </row>
    <row r="8" spans="1:8" ht="15">
      <c r="A8" s="7">
        <f>Overall!I8</f>
        <v>0.5595949074074075</v>
      </c>
      <c r="B8" s="7">
        <f>Overall!J8</f>
        <v>0.6532060185185186</v>
      </c>
      <c r="C8" s="7">
        <f t="shared" si="0"/>
        <v>0.09361111111111109</v>
      </c>
      <c r="D8" s="7">
        <f>C8/Overall!E8</f>
        <v>0.09027108111003963</v>
      </c>
      <c r="E8" s="6" t="str">
        <f>Overall!B8</f>
        <v>Spitfire</v>
      </c>
      <c r="F8" s="6">
        <f>Overall!C8</f>
        <v>106</v>
      </c>
      <c r="G8" s="6" t="str">
        <f>Overall!F8</f>
        <v>Oliver King</v>
      </c>
      <c r="H8" s="6" t="str">
        <f>Overall!G8</f>
        <v>James King</v>
      </c>
    </row>
    <row r="9" spans="1:8" ht="15">
      <c r="A9" s="7">
        <f>Overall!I9</f>
        <v>0.581400462962963</v>
      </c>
      <c r="B9" s="7">
        <f>Overall!J9</f>
        <v>0.7354050925925927</v>
      </c>
      <c r="C9" s="7">
        <f t="shared" si="0"/>
        <v>0.15400462962962969</v>
      </c>
      <c r="D9" s="7">
        <f>C9/Overall!E9</f>
        <v>0.12261515097900452</v>
      </c>
      <c r="E9" s="6" t="str">
        <f>Overall!B9</f>
        <v>B14</v>
      </c>
      <c r="F9" s="6" t="str">
        <f>Overall!C9</f>
        <v>GBR788</v>
      </c>
      <c r="G9" s="6" t="str">
        <f>Overall!F9</f>
        <v>Edward Lowes</v>
      </c>
      <c r="H9" s="6" t="str">
        <f>Overall!G9</f>
        <v>Robert Spaughton</v>
      </c>
    </row>
    <row r="10" spans="1:8" ht="15">
      <c r="A10" s="7">
        <f>Overall!I10</f>
        <v>0.5574421296296296</v>
      </c>
      <c r="B10" s="7">
        <f>Overall!J10</f>
        <v>0.6517939814814815</v>
      </c>
      <c r="C10" s="7">
        <f t="shared" si="0"/>
        <v>0.09435185185185191</v>
      </c>
      <c r="D10" s="7">
        <f>C10/Overall!E10</f>
        <v>0.09549782576098372</v>
      </c>
      <c r="E10" s="6" t="str">
        <f>Overall!B10</f>
        <v>F18</v>
      </c>
      <c r="F10" s="6" t="str">
        <f>Overall!C10</f>
        <v>GBR009</v>
      </c>
      <c r="G10" s="6" t="str">
        <f>Overall!F10</f>
        <v>Peter King</v>
      </c>
      <c r="H10" s="6" t="str">
        <f>Overall!G10</f>
        <v>Laurie King</v>
      </c>
    </row>
    <row r="11" spans="1:8" ht="15">
      <c r="A11" s="7">
        <f>Overall!I11</f>
        <v>0.5892824074074073</v>
      </c>
      <c r="B11" s="7">
        <f>Overall!J11</f>
        <v>0.7468402777777778</v>
      </c>
      <c r="C11" s="7">
        <f t="shared" si="0"/>
        <v>0.1575578703703705</v>
      </c>
      <c r="D11" s="7">
        <f>C11/Overall!E11</f>
        <v>0.1290400248733583</v>
      </c>
      <c r="E11" s="6" t="str">
        <f>Overall!B11</f>
        <v>Dart 18</v>
      </c>
      <c r="F11" s="6">
        <f>Overall!C11</f>
        <v>768</v>
      </c>
      <c r="G11" s="6" t="str">
        <f>Overall!F11</f>
        <v>Robert Govier</v>
      </c>
      <c r="H11" s="6" t="str">
        <f>Overall!G11</f>
        <v>Louisa Clifford</v>
      </c>
    </row>
    <row r="12" spans="1:8" ht="15">
      <c r="A12" s="7">
        <f>Overall!I12</f>
        <v>0.5544791666666666</v>
      </c>
      <c r="B12" s="7">
        <f>Overall!J12</f>
        <v>0.6468055555555555</v>
      </c>
      <c r="C12" s="7">
        <f t="shared" si="0"/>
        <v>0.09232638888888889</v>
      </c>
      <c r="D12" s="7">
        <f>C12/Overall!E12</f>
        <v>0.09832416282096794</v>
      </c>
      <c r="E12" s="6" t="str">
        <f>Overall!B12</f>
        <v>Tornado</v>
      </c>
      <c r="F12" s="6">
        <f>Overall!C12</f>
        <v>422</v>
      </c>
      <c r="G12" s="6" t="str">
        <f>Overall!F12</f>
        <v>Tim Hucknell</v>
      </c>
      <c r="H12" s="6" t="str">
        <f>Overall!G12</f>
        <v>Chris Pygall</v>
      </c>
    </row>
    <row r="13" spans="1:8" ht="15">
      <c r="A13" s="7">
        <f>Overall!I13</f>
        <v>0.5613541666666667</v>
      </c>
      <c r="B13" s="7">
        <f>Overall!J13</f>
        <v>0.6574305555555556</v>
      </c>
      <c r="C13" s="7">
        <f t="shared" si="0"/>
        <v>0.09607638888888892</v>
      </c>
      <c r="D13" s="7">
        <f>C13/Overall!E13</f>
        <v>0.09531387786596122</v>
      </c>
      <c r="E13" s="6" t="str">
        <f>Overall!B13</f>
        <v>Hurricane 5.9SX</v>
      </c>
      <c r="F13" s="6">
        <f>Overall!C13</f>
        <v>361</v>
      </c>
      <c r="G13" s="6" t="str">
        <f>Overall!F13</f>
        <v>Steven Pimblett</v>
      </c>
      <c r="H13" s="6" t="str">
        <f>Overall!G13</f>
        <v>Paul Moore</v>
      </c>
    </row>
    <row r="14" spans="1:8" ht="15">
      <c r="A14" s="7">
        <f>Overall!I14</f>
        <v>0.5617013888888889</v>
      </c>
      <c r="B14" s="7">
        <f>Overall!J14</f>
        <v>0.66125</v>
      </c>
      <c r="C14" s="7">
        <f t="shared" si="0"/>
        <v>0.09954861111111113</v>
      </c>
      <c r="D14" s="7">
        <f>C14/Overall!E14</f>
        <v>0.10075770355375621</v>
      </c>
      <c r="E14" s="6" t="str">
        <f>Overall!B14</f>
        <v>F18 (Hobie Tiger)</v>
      </c>
      <c r="F14" s="6">
        <f>Overall!C14</f>
        <v>2440</v>
      </c>
      <c r="G14" s="6" t="str">
        <f>Overall!F14</f>
        <v>B Warburton-Smith</v>
      </c>
      <c r="H14" s="6" t="str">
        <f>Overall!G14</f>
        <v>J Lello</v>
      </c>
    </row>
    <row r="15" spans="1:8" ht="15">
      <c r="A15" s="7">
        <f>Overall!I15</f>
        <v>0.5534606481481482</v>
      </c>
      <c r="B15" s="7">
        <f>Overall!J15</f>
        <v>0.6341666666666667</v>
      </c>
      <c r="C15" s="7">
        <f t="shared" si="0"/>
        <v>0.08070601851851844</v>
      </c>
      <c r="D15" s="7">
        <f>C15/Overall!E15</f>
        <v>0.08168625356125349</v>
      </c>
      <c r="E15" s="6" t="str">
        <f>Overall!B15</f>
        <v>F18</v>
      </c>
      <c r="F15" s="6" t="str">
        <f>Overall!C15</f>
        <v>GBR1588</v>
      </c>
      <c r="G15" s="6" t="str">
        <f>Overall!F15</f>
        <v>Grant Piggott</v>
      </c>
      <c r="H15" s="6" t="str">
        <f>Overall!G15</f>
        <v>Emma Pearson</v>
      </c>
    </row>
    <row r="16" spans="1:8" ht="15">
      <c r="A16" s="7" t="str">
        <f>Overall!I16</f>
        <v>RTD</v>
      </c>
      <c r="B16" s="7">
        <f>Overall!J16</f>
        <v>0</v>
      </c>
      <c r="C16" s="7" t="e">
        <f t="shared" si="0"/>
        <v>#VALUE!</v>
      </c>
      <c r="D16" s="7" t="e">
        <f>C16/Overall!E16</f>
        <v>#VALUE!</v>
      </c>
      <c r="E16" s="6" t="str">
        <f>Overall!B16</f>
        <v>Hobie 16</v>
      </c>
      <c r="F16" s="6">
        <f>Overall!C16</f>
        <v>97710</v>
      </c>
      <c r="G16" s="6" t="str">
        <f>Overall!F16</f>
        <v>R Nicholas Maas</v>
      </c>
      <c r="H16" s="6" t="str">
        <f>Overall!G16</f>
        <v>J Brooke-Turner</v>
      </c>
    </row>
    <row r="17" spans="1:8" ht="15">
      <c r="A17" s="7">
        <f>Overall!I17</f>
        <v>0.5516666666666666</v>
      </c>
      <c r="B17" s="7">
        <f>Overall!J17</f>
        <v>0.6367361111111111</v>
      </c>
      <c r="C17" s="7">
        <f t="shared" si="0"/>
        <v>0.08506944444444442</v>
      </c>
      <c r="D17" s="7">
        <f>C17/Overall!E17</f>
        <v>0.08716131602914387</v>
      </c>
      <c r="E17" s="6" t="str">
        <f>Overall!B17</f>
        <v>Nacra 17</v>
      </c>
      <c r="F17" s="6">
        <f>Overall!C17</f>
        <v>14</v>
      </c>
      <c r="G17" s="6" t="str">
        <f>Overall!F17</f>
        <v>Rupert White</v>
      </c>
      <c r="H17" s="6" t="str">
        <f>Overall!G17</f>
        <v>Oliver Greber</v>
      </c>
    </row>
    <row r="18" spans="1:8" ht="15">
      <c r="A18" s="7">
        <f>Overall!I18</f>
        <v>0.5559375</v>
      </c>
      <c r="B18" s="7">
        <f>Overall!J18</f>
        <v>0.6515509259259259</v>
      </c>
      <c r="C18" s="7">
        <f t="shared" si="0"/>
        <v>0.09561342592592592</v>
      </c>
      <c r="D18" s="7">
        <f>C18/Overall!E18</f>
        <v>0.09677472259709101</v>
      </c>
      <c r="E18" s="6" t="str">
        <f>Overall!B18</f>
        <v>F18</v>
      </c>
      <c r="F18" s="6" t="str">
        <f>Overall!C18</f>
        <v>GBR29</v>
      </c>
      <c r="G18" s="6" t="str">
        <f>Overall!F18</f>
        <v>Ghislain Melaine</v>
      </c>
      <c r="H18" s="6" t="str">
        <f>Overall!G18</f>
        <v>Greg Crease</v>
      </c>
    </row>
    <row r="19" spans="1:8" ht="15">
      <c r="A19" s="7">
        <f>Overall!I19</f>
        <v>0.5914814814814815</v>
      </c>
      <c r="B19" s="7">
        <f>Overall!J19</f>
        <v>0.7404050925925926</v>
      </c>
      <c r="C19" s="7">
        <f t="shared" si="0"/>
        <v>0.14892361111111108</v>
      </c>
      <c r="D19" s="7">
        <f>C19/Overall!E19</f>
        <v>0.12196855946855943</v>
      </c>
      <c r="E19" s="6" t="str">
        <f>Overall!B19</f>
        <v>Dart 18</v>
      </c>
      <c r="F19" s="6">
        <f>Overall!C19</f>
        <v>7514</v>
      </c>
      <c r="G19" s="6" t="str">
        <f>Overall!F19</f>
        <v>Roy Davis</v>
      </c>
      <c r="H19" s="6" t="str">
        <f>Overall!G19</f>
        <v>Steven Gauld</v>
      </c>
    </row>
    <row r="20" spans="1:8" ht="15">
      <c r="A20" s="7">
        <f>Overall!I20</f>
        <v>0.5579398148148148</v>
      </c>
      <c r="B20" s="7">
        <f>Overall!J20</f>
        <v>0.6520138888888889</v>
      </c>
      <c r="C20" s="7">
        <f t="shared" si="0"/>
        <v>0.09407407407407409</v>
      </c>
      <c r="D20" s="7">
        <f>C20/Overall!E20</f>
        <v>0.09071752562591523</v>
      </c>
      <c r="E20" s="6" t="str">
        <f>Overall!B20</f>
        <v>Spitfire</v>
      </c>
      <c r="F20" s="6">
        <f>Overall!C20</f>
        <v>220</v>
      </c>
      <c r="G20" s="6" t="str">
        <f>Overall!F20</f>
        <v>Maddy Anderson</v>
      </c>
      <c r="H20" s="6" t="str">
        <f>Overall!G20</f>
        <v>Harry Willett</v>
      </c>
    </row>
    <row r="21" spans="1:8" ht="15">
      <c r="A21" s="7">
        <f>Overall!I21</f>
        <v>0.5538310185185186</v>
      </c>
      <c r="B21" s="7">
        <f>Overall!J21</f>
        <v>0.6454398148148148</v>
      </c>
      <c r="C21" s="7">
        <f t="shared" si="0"/>
        <v>0.09160879629629626</v>
      </c>
      <c r="D21" s="7">
        <f>C21/Overall!E21</f>
        <v>0.09755995345718452</v>
      </c>
      <c r="E21" s="6" t="str">
        <f>Overall!B21</f>
        <v>Tornado</v>
      </c>
      <c r="F21" s="6">
        <f>Overall!C21</f>
        <v>411</v>
      </c>
      <c r="G21" s="6" t="str">
        <f>Overall!F21</f>
        <v>Pete Wilson</v>
      </c>
      <c r="H21" s="6" t="str">
        <f>Overall!G21</f>
        <v>Steve Hodges</v>
      </c>
    </row>
    <row r="22" spans="1:8" ht="15">
      <c r="A22" s="7">
        <f>Overall!I22</f>
        <v>0.5975694444444445</v>
      </c>
      <c r="B22" s="7" t="str">
        <f>Overall!J22</f>
        <v>RTD</v>
      </c>
      <c r="C22" s="7" t="e">
        <f t="shared" si="0"/>
        <v>#VALUE!</v>
      </c>
      <c r="D22" s="7" t="e">
        <f>C22/Overall!E22</f>
        <v>#VALUE!</v>
      </c>
      <c r="E22" s="6" t="str">
        <f>Overall!B22</f>
        <v>Dart 18</v>
      </c>
      <c r="F22" s="6">
        <f>Overall!C22</f>
        <v>1361</v>
      </c>
      <c r="G22" s="6" t="str">
        <f>Overall!F22</f>
        <v>Steve London</v>
      </c>
      <c r="H22" s="6" t="str">
        <f>Overall!G22</f>
        <v>Matthew Cooper</v>
      </c>
    </row>
    <row r="23" spans="1:8" ht="15">
      <c r="A23" s="7" t="str">
        <f>Overall!I23</f>
        <v>RTD</v>
      </c>
      <c r="B23" s="7">
        <f>Overall!J23</f>
        <v>0</v>
      </c>
      <c r="C23" s="7" t="e">
        <f t="shared" si="0"/>
        <v>#VALUE!</v>
      </c>
      <c r="D23" s="7" t="e">
        <f>C23/Overall!E23</f>
        <v>#VALUE!</v>
      </c>
      <c r="E23" s="6" t="str">
        <f>Overall!B23</f>
        <v>Spitfire</v>
      </c>
      <c r="F23" s="6">
        <f>Overall!C23</f>
        <v>74</v>
      </c>
      <c r="G23" s="6" t="str">
        <f>Overall!F23</f>
        <v>Caleb Cooper</v>
      </c>
      <c r="H23" s="6" t="str">
        <f>Overall!G23</f>
        <v>Rhona McGregor</v>
      </c>
    </row>
    <row r="24" spans="1:8" ht="15">
      <c r="A24" s="7">
        <f>Overall!I24</f>
        <v>0.558599537037037</v>
      </c>
      <c r="B24" s="7">
        <f>Overall!J24</f>
        <v>0.6558912037037037</v>
      </c>
      <c r="C24" s="7">
        <f t="shared" si="0"/>
        <v>0.09729166666666667</v>
      </c>
      <c r="D24" s="7">
        <f>C24/Overall!E24</f>
        <v>0.0938203150112504</v>
      </c>
      <c r="E24" s="6" t="str">
        <f>Overall!B24</f>
        <v>Duma16</v>
      </c>
      <c r="F24" s="6" t="str">
        <f>Overall!C24</f>
        <v>GBR160</v>
      </c>
      <c r="G24" s="6" t="str">
        <f>Overall!F24</f>
        <v>Lloyd Turner</v>
      </c>
      <c r="H24" s="6" t="str">
        <f>Overall!G24</f>
        <v>Harry Lucas</v>
      </c>
    </row>
    <row r="25" spans="1:8" ht="15">
      <c r="A25" s="7">
        <f>Overall!I25</f>
        <v>0.5415856481481481</v>
      </c>
      <c r="B25" s="7">
        <f>Overall!J25</f>
        <v>0.5977662037037037</v>
      </c>
      <c r="C25" s="7">
        <f t="shared" si="0"/>
        <v>0.05618055555555557</v>
      </c>
      <c r="D25" s="7">
        <f>C25/Overall!E25</f>
        <v>0.06632887314705498</v>
      </c>
      <c r="E25" s="6" t="str">
        <f>Overall!B25</f>
        <v>M20 Vampire Duo</v>
      </c>
      <c r="F25" s="6" t="str">
        <f>Overall!C25</f>
        <v>GBR1</v>
      </c>
      <c r="G25" s="6" t="str">
        <f>Overall!F25</f>
        <v>Will Sunnucks</v>
      </c>
      <c r="H25" s="6" t="str">
        <f>Overall!G25</f>
        <v>Freddie White</v>
      </c>
    </row>
    <row r="26" spans="1:8" ht="15">
      <c r="A26" s="7">
        <f>Overall!I26</f>
        <v>0.5539120370370371</v>
      </c>
      <c r="B26" s="7">
        <f>Overall!J26</f>
        <v>0.6369212962962963</v>
      </c>
      <c r="C26" s="7">
        <f t="shared" si="0"/>
        <v>0.08300925925925928</v>
      </c>
      <c r="D26" s="7">
        <f>C26/Overall!E26</f>
        <v>0.08401746888588996</v>
      </c>
      <c r="E26" s="6" t="str">
        <f>Overall!B26</f>
        <v>F18</v>
      </c>
      <c r="F26" s="6">
        <f>Overall!C26</f>
        <v>1577</v>
      </c>
      <c r="G26" s="6" t="str">
        <f>Overall!F26</f>
        <v>Tim Neal</v>
      </c>
      <c r="H26" s="6" t="str">
        <f>Overall!G26</f>
        <v>Chris Neal</v>
      </c>
    </row>
    <row r="27" spans="1:8" ht="15">
      <c r="A27" s="7">
        <f>Overall!I27</f>
        <v>0.5677546296296296</v>
      </c>
      <c r="B27" s="7">
        <f>Overall!J27</f>
        <v>0.674861111111111</v>
      </c>
      <c r="C27" s="7">
        <f t="shared" si="0"/>
        <v>0.10710648148148139</v>
      </c>
      <c r="D27" s="7">
        <f>C27/Overall!E27</f>
        <v>0.10328493874781233</v>
      </c>
      <c r="E27" s="6" t="str">
        <f>Overall!B27</f>
        <v>Spitfire</v>
      </c>
      <c r="F27" s="6">
        <f>Overall!C27</f>
        <v>144</v>
      </c>
      <c r="G27" s="6" t="str">
        <f>Overall!F27</f>
        <v>Chris Goymer</v>
      </c>
      <c r="H27" s="6" t="str">
        <f>Overall!G27</f>
        <v>William Bell</v>
      </c>
    </row>
    <row r="28" spans="1:8" ht="15">
      <c r="A28" s="7">
        <f>Overall!I28</f>
        <v>0.5749074074074074</v>
      </c>
      <c r="B28" s="7">
        <f>Overall!J28</f>
        <v>0.69</v>
      </c>
      <c r="C28" s="7">
        <f t="shared" si="0"/>
        <v>0.11509259259259252</v>
      </c>
      <c r="D28" s="7">
        <f>C28/Overall!E28</f>
        <v>0.09163422977117239</v>
      </c>
      <c r="E28" s="6" t="str">
        <f>Overall!B28</f>
        <v>B14</v>
      </c>
      <c r="F28" s="6">
        <f>Overall!C28</f>
        <v>887</v>
      </c>
      <c r="G28" s="6" t="str">
        <f>Overall!F28</f>
        <v>Mark Barnes</v>
      </c>
      <c r="H28" s="6" t="str">
        <f>Overall!G28</f>
        <v>Drystan Harnett</v>
      </c>
    </row>
    <row r="29" spans="1:8" ht="15">
      <c r="A29" s="7">
        <f>Overall!I29</f>
        <v>0.594375</v>
      </c>
      <c r="B29" s="7">
        <f>Overall!J29</f>
        <v>0.7359953703703703</v>
      </c>
      <c r="C29" s="7">
        <f t="shared" si="0"/>
        <v>0.14162037037037034</v>
      </c>
      <c r="D29" s="7">
        <f>C29/Overall!E29</f>
        <v>0.11598719932053263</v>
      </c>
      <c r="E29" s="6" t="str">
        <f>Overall!B29</f>
        <v>Dart18</v>
      </c>
      <c r="F29" s="6">
        <f>Overall!C29</f>
        <v>5036</v>
      </c>
      <c r="G29" s="6" t="str">
        <f>Overall!F29</f>
        <v>R Saunders</v>
      </c>
      <c r="H29" s="6" t="str">
        <f>Overall!G29</f>
        <v>Sarah Wren</v>
      </c>
    </row>
    <row r="30" spans="1:8" ht="15">
      <c r="A30" s="7">
        <f>Overall!I30</f>
        <v>0.5553587962962964</v>
      </c>
      <c r="B30" s="7">
        <f>Overall!J30</f>
        <v>0.6489814814814815</v>
      </c>
      <c r="C30" s="7">
        <f t="shared" si="0"/>
        <v>0.09362268518518513</v>
      </c>
      <c r="D30" s="7">
        <f>C30/Overall!E30</f>
        <v>0.09970467005877011</v>
      </c>
      <c r="E30" s="6" t="str">
        <f>Overall!B30</f>
        <v>Tornado</v>
      </c>
      <c r="F30" s="6">
        <f>Overall!C30</f>
        <v>4</v>
      </c>
      <c r="G30" s="6" t="str">
        <f>Overall!F30</f>
        <v>Geoff Mylcrist</v>
      </c>
      <c r="H30" s="6" t="str">
        <f>Overall!G30</f>
        <v>Paul Mylcrist</v>
      </c>
    </row>
    <row r="31" spans="1:8" ht="15">
      <c r="A31" s="7">
        <f>Overall!I31</f>
        <v>0.5697569444444445</v>
      </c>
      <c r="B31" s="7">
        <f>Overall!J31</f>
        <v>0.672824074074074</v>
      </c>
      <c r="C31" s="7">
        <f t="shared" si="0"/>
        <v>0.1030671296296295</v>
      </c>
      <c r="D31" s="7">
        <f>C31/Overall!E31</f>
        <v>0.0978795153177868</v>
      </c>
      <c r="E31" s="6" t="str">
        <f>Overall!B31</f>
        <v>Hurricane 5.9</v>
      </c>
      <c r="F31" s="6">
        <f>Overall!C31</f>
        <v>173</v>
      </c>
      <c r="G31" s="6" t="str">
        <f>Overall!F31</f>
        <v>Kevin Hall</v>
      </c>
      <c r="H31" s="6" t="str">
        <f>Overall!G31</f>
        <v>Rob Guy</v>
      </c>
    </row>
    <row r="32" spans="1:8" ht="15">
      <c r="A32" s="7">
        <f>Overall!I32</f>
        <v>0</v>
      </c>
      <c r="B32" s="7">
        <f>Overall!J32</f>
        <v>0</v>
      </c>
      <c r="C32" s="7">
        <f t="shared" si="0"/>
        <v>0</v>
      </c>
      <c r="D32" s="7" t="e">
        <f>C32/Overall!E32</f>
        <v>#DIV/0!</v>
      </c>
      <c r="E32" s="6">
        <f>Overall!B32</f>
        <v>0</v>
      </c>
      <c r="F32" s="6">
        <f>Overall!C32</f>
        <v>0</v>
      </c>
      <c r="G32" s="6">
        <f>Overall!F32</f>
        <v>0</v>
      </c>
      <c r="H32" s="6">
        <f>Overall!G32</f>
        <v>0</v>
      </c>
    </row>
    <row r="33" spans="1:8" ht="15">
      <c r="A33" s="7">
        <f>Overall!I33</f>
        <v>0</v>
      </c>
      <c r="B33" s="7">
        <f>Overall!J33</f>
        <v>0</v>
      </c>
      <c r="C33" s="7">
        <f aca="true" t="shared" si="1" ref="C33:C51">B33-A33</f>
        <v>0</v>
      </c>
      <c r="D33" s="7" t="e">
        <f>C33/Overall!E33</f>
        <v>#DIV/0!</v>
      </c>
      <c r="E33" s="6">
        <f>Overall!B33</f>
        <v>0</v>
      </c>
      <c r="F33" s="6">
        <f>Overall!C33</f>
        <v>0</v>
      </c>
      <c r="G33" s="6">
        <f>Overall!F33</f>
        <v>0</v>
      </c>
      <c r="H33" s="6">
        <f>Overall!G33</f>
        <v>0</v>
      </c>
    </row>
    <row r="34" spans="1:8" ht="15">
      <c r="A34" s="7">
        <f>Overall!I34</f>
        <v>0</v>
      </c>
      <c r="B34" s="7">
        <f>Overall!J34</f>
        <v>0</v>
      </c>
      <c r="C34" s="7">
        <f t="shared" si="1"/>
        <v>0</v>
      </c>
      <c r="D34" s="7" t="e">
        <f>C34/Overall!E34</f>
        <v>#DIV/0!</v>
      </c>
      <c r="E34" s="6">
        <f>Overall!B34</f>
        <v>0</v>
      </c>
      <c r="F34" s="6">
        <f>Overall!C34</f>
        <v>0</v>
      </c>
      <c r="G34" s="6">
        <f>Overall!F34</f>
        <v>0</v>
      </c>
      <c r="H34" s="6">
        <f>Overall!G34</f>
        <v>0</v>
      </c>
    </row>
    <row r="35" spans="1:8" ht="15">
      <c r="A35" s="7">
        <f>Overall!I35</f>
        <v>0</v>
      </c>
      <c r="B35" s="7">
        <f>Overall!J35</f>
        <v>0</v>
      </c>
      <c r="C35" s="7">
        <f t="shared" si="1"/>
        <v>0</v>
      </c>
      <c r="D35" s="7" t="e">
        <f>C35/Overall!E35</f>
        <v>#DIV/0!</v>
      </c>
      <c r="E35" s="6">
        <f>Overall!B35</f>
        <v>0</v>
      </c>
      <c r="F35" s="6">
        <f>Overall!C35</f>
        <v>0</v>
      </c>
      <c r="G35" s="6">
        <f>Overall!F35</f>
        <v>0</v>
      </c>
      <c r="H35" s="6">
        <f>Overall!G35</f>
        <v>0</v>
      </c>
    </row>
    <row r="36" spans="1:8" ht="15">
      <c r="A36" s="7">
        <f>Overall!I36</f>
        <v>0</v>
      </c>
      <c r="B36" s="7">
        <f>Overall!J36</f>
        <v>0</v>
      </c>
      <c r="C36" s="7">
        <f t="shared" si="1"/>
        <v>0</v>
      </c>
      <c r="D36" s="7" t="e">
        <f>C36/Overall!E36</f>
        <v>#DIV/0!</v>
      </c>
      <c r="E36" s="6">
        <f>Overall!B36</f>
        <v>0</v>
      </c>
      <c r="F36" s="6">
        <f>Overall!C36</f>
        <v>0</v>
      </c>
      <c r="G36" s="6">
        <f>Overall!F36</f>
        <v>0</v>
      </c>
      <c r="H36" s="6">
        <f>Overall!G36</f>
        <v>0</v>
      </c>
    </row>
    <row r="37" spans="1:8" ht="15">
      <c r="A37" s="7">
        <f>Overall!I37</f>
        <v>0</v>
      </c>
      <c r="B37" s="7">
        <f>Overall!J37</f>
        <v>0</v>
      </c>
      <c r="C37" s="7">
        <f t="shared" si="1"/>
        <v>0</v>
      </c>
      <c r="D37" s="7" t="e">
        <f>C37/Overall!E37</f>
        <v>#DIV/0!</v>
      </c>
      <c r="E37" s="6">
        <f>Overall!B37</f>
        <v>0</v>
      </c>
      <c r="F37" s="6">
        <f>Overall!C37</f>
        <v>0</v>
      </c>
      <c r="G37" s="6">
        <f>Overall!F37</f>
        <v>0</v>
      </c>
      <c r="H37" s="6">
        <f>Overall!G37</f>
        <v>0</v>
      </c>
    </row>
    <row r="38" spans="1:8" ht="15">
      <c r="A38" s="7">
        <f>Overall!I38</f>
        <v>0</v>
      </c>
      <c r="B38" s="7">
        <f>Overall!J38</f>
        <v>0</v>
      </c>
      <c r="C38" s="7">
        <f t="shared" si="1"/>
        <v>0</v>
      </c>
      <c r="D38" s="7" t="e">
        <f>C38/Overall!E38</f>
        <v>#DIV/0!</v>
      </c>
      <c r="E38" s="6">
        <f>Overall!B38</f>
        <v>0</v>
      </c>
      <c r="F38" s="6">
        <f>Overall!C38</f>
        <v>0</v>
      </c>
      <c r="G38" s="6">
        <f>Overall!F38</f>
        <v>0</v>
      </c>
      <c r="H38" s="6">
        <f>Overall!G38</f>
        <v>0</v>
      </c>
    </row>
    <row r="39" spans="1:8" ht="15">
      <c r="A39" s="7">
        <f>Overall!I39</f>
        <v>0</v>
      </c>
      <c r="B39" s="7">
        <f>Overall!J39</f>
        <v>0</v>
      </c>
      <c r="C39" s="7">
        <f t="shared" si="1"/>
        <v>0</v>
      </c>
      <c r="D39" s="7" t="e">
        <f>C39/Overall!E39</f>
        <v>#DIV/0!</v>
      </c>
      <c r="E39" s="6">
        <f>Overall!B39</f>
        <v>0</v>
      </c>
      <c r="F39" s="6">
        <f>Overall!C39</f>
        <v>0</v>
      </c>
      <c r="G39" s="6">
        <f>Overall!F39</f>
        <v>0</v>
      </c>
      <c r="H39" s="6">
        <f>Overall!G39</f>
        <v>0</v>
      </c>
    </row>
    <row r="40" spans="1:8" ht="15">
      <c r="A40" s="7">
        <f>Overall!I40</f>
        <v>0</v>
      </c>
      <c r="B40" s="7">
        <f>Overall!J40</f>
        <v>0</v>
      </c>
      <c r="C40" s="7">
        <f t="shared" si="1"/>
        <v>0</v>
      </c>
      <c r="D40" s="7" t="e">
        <f>C40/Overall!E40</f>
        <v>#DIV/0!</v>
      </c>
      <c r="E40" s="6">
        <f>Overall!B40</f>
        <v>0</v>
      </c>
      <c r="F40" s="6">
        <f>Overall!C40</f>
        <v>0</v>
      </c>
      <c r="G40" s="6">
        <f>Overall!F40</f>
        <v>0</v>
      </c>
      <c r="H40" s="6">
        <f>Overall!G40</f>
        <v>0</v>
      </c>
    </row>
    <row r="41" spans="1:8" ht="15">
      <c r="A41" s="7">
        <f>Overall!I41</f>
        <v>0</v>
      </c>
      <c r="B41" s="7">
        <f>Overall!J41</f>
        <v>0</v>
      </c>
      <c r="C41" s="7">
        <f t="shared" si="1"/>
        <v>0</v>
      </c>
      <c r="D41" s="7" t="e">
        <f>C41/Overall!E41</f>
        <v>#DIV/0!</v>
      </c>
      <c r="E41" s="6">
        <f>Overall!B41</f>
        <v>0</v>
      </c>
      <c r="F41" s="6">
        <f>Overall!C41</f>
        <v>0</v>
      </c>
      <c r="G41" s="6">
        <f>Overall!F41</f>
        <v>0</v>
      </c>
      <c r="H41" s="6">
        <f>Overall!G41</f>
        <v>0</v>
      </c>
    </row>
    <row r="42" spans="1:8" ht="15">
      <c r="A42" s="7">
        <f>Overall!I42</f>
        <v>0</v>
      </c>
      <c r="B42" s="7">
        <f>Overall!J42</f>
        <v>0</v>
      </c>
      <c r="C42" s="7">
        <f t="shared" si="1"/>
        <v>0</v>
      </c>
      <c r="D42" s="7" t="e">
        <f>C42/Overall!E42</f>
        <v>#DIV/0!</v>
      </c>
      <c r="E42" s="6">
        <f>Overall!B42</f>
        <v>0</v>
      </c>
      <c r="F42" s="6">
        <f>Overall!C42</f>
        <v>0</v>
      </c>
      <c r="G42" s="6">
        <f>Overall!F42</f>
        <v>0</v>
      </c>
      <c r="H42" s="6">
        <f>Overall!G42</f>
        <v>0</v>
      </c>
    </row>
    <row r="43" spans="1:8" ht="15">
      <c r="A43" s="7">
        <f>Overall!I43</f>
        <v>0</v>
      </c>
      <c r="B43" s="7">
        <f>Overall!J43</f>
        <v>0</v>
      </c>
      <c r="C43" s="7">
        <f t="shared" si="1"/>
        <v>0</v>
      </c>
      <c r="D43" s="7" t="e">
        <f>C43/Overall!E43</f>
        <v>#DIV/0!</v>
      </c>
      <c r="E43" s="6">
        <f>Overall!B43</f>
        <v>0</v>
      </c>
      <c r="F43" s="6">
        <f>Overall!C43</f>
        <v>0</v>
      </c>
      <c r="G43" s="6">
        <f>Overall!F43</f>
        <v>0</v>
      </c>
      <c r="H43" s="6">
        <f>Overall!G43</f>
        <v>0</v>
      </c>
    </row>
    <row r="44" spans="1:8" ht="15">
      <c r="A44" s="7">
        <f>Overall!I44</f>
        <v>0</v>
      </c>
      <c r="B44" s="7">
        <f>Overall!J44</f>
        <v>0</v>
      </c>
      <c r="C44" s="7">
        <f t="shared" si="1"/>
        <v>0</v>
      </c>
      <c r="D44" s="7" t="e">
        <f>C44/Overall!E44</f>
        <v>#DIV/0!</v>
      </c>
      <c r="E44" s="6">
        <f>Overall!B44</f>
        <v>0</v>
      </c>
      <c r="F44" s="6">
        <f>Overall!C44</f>
        <v>0</v>
      </c>
      <c r="G44" s="6">
        <f>Overall!F44</f>
        <v>0</v>
      </c>
      <c r="H44" s="6">
        <f>Overall!G44</f>
        <v>0</v>
      </c>
    </row>
    <row r="45" spans="1:8" ht="15">
      <c r="A45" s="7">
        <f>Overall!I45</f>
        <v>0</v>
      </c>
      <c r="B45" s="7">
        <f>Overall!J45</f>
        <v>0</v>
      </c>
      <c r="C45" s="7">
        <f t="shared" si="1"/>
        <v>0</v>
      </c>
      <c r="D45" s="7" t="e">
        <f>C45/Overall!E45</f>
        <v>#DIV/0!</v>
      </c>
      <c r="E45" s="6">
        <f>Overall!B45</f>
        <v>0</v>
      </c>
      <c r="F45" s="6">
        <f>Overall!C45</f>
        <v>0</v>
      </c>
      <c r="G45" s="6">
        <f>Overall!F45</f>
        <v>0</v>
      </c>
      <c r="H45" s="6">
        <f>Overall!G45</f>
        <v>0</v>
      </c>
    </row>
    <row r="46" spans="1:8" ht="15">
      <c r="A46" s="7">
        <f>Overall!I46</f>
        <v>0</v>
      </c>
      <c r="B46" s="7">
        <f>Overall!J46</f>
        <v>0</v>
      </c>
      <c r="C46" s="7">
        <f t="shared" si="1"/>
        <v>0</v>
      </c>
      <c r="D46" s="7" t="e">
        <f>C46/Overall!E46</f>
        <v>#DIV/0!</v>
      </c>
      <c r="E46" s="6">
        <f>Overall!B46</f>
        <v>0</v>
      </c>
      <c r="F46" s="6">
        <f>Overall!C46</f>
        <v>0</v>
      </c>
      <c r="G46" s="6">
        <f>Overall!F46</f>
        <v>0</v>
      </c>
      <c r="H46" s="6">
        <f>Overall!G46</f>
        <v>0</v>
      </c>
    </row>
    <row r="47" spans="1:8" ht="15">
      <c r="A47" s="7">
        <f>Overall!I47</f>
        <v>0</v>
      </c>
      <c r="B47" s="7">
        <f>Overall!J47</f>
        <v>0</v>
      </c>
      <c r="C47" s="7">
        <f t="shared" si="1"/>
        <v>0</v>
      </c>
      <c r="D47" s="7" t="e">
        <f>C47/Overall!E47</f>
        <v>#DIV/0!</v>
      </c>
      <c r="E47" s="6">
        <f>Overall!B47</f>
        <v>0</v>
      </c>
      <c r="F47" s="6">
        <f>Overall!C47</f>
        <v>0</v>
      </c>
      <c r="G47" s="6">
        <f>Overall!F47</f>
        <v>0</v>
      </c>
      <c r="H47" s="6">
        <f>Overall!G47</f>
        <v>0</v>
      </c>
    </row>
    <row r="48" spans="1:8" ht="15">
      <c r="A48" s="7">
        <f>Overall!I48</f>
        <v>0</v>
      </c>
      <c r="B48" s="7">
        <f>Overall!J48</f>
        <v>0</v>
      </c>
      <c r="C48" s="7">
        <f t="shared" si="1"/>
        <v>0</v>
      </c>
      <c r="D48" s="7" t="e">
        <f>C48/Overall!E48</f>
        <v>#DIV/0!</v>
      </c>
      <c r="E48" s="6">
        <f>Overall!B48</f>
        <v>0</v>
      </c>
      <c r="F48" s="6">
        <f>Overall!C48</f>
        <v>0</v>
      </c>
      <c r="G48" s="6">
        <f>Overall!F48</f>
        <v>0</v>
      </c>
      <c r="H48" s="6">
        <f>Overall!G48</f>
        <v>0</v>
      </c>
    </row>
    <row r="49" spans="1:8" ht="15">
      <c r="A49" s="7">
        <f>Overall!I49</f>
        <v>0</v>
      </c>
      <c r="B49" s="7">
        <f>Overall!J49</f>
        <v>0</v>
      </c>
      <c r="C49" s="7">
        <f t="shared" si="1"/>
        <v>0</v>
      </c>
      <c r="D49" s="7" t="e">
        <f>C49/Overall!E49</f>
        <v>#DIV/0!</v>
      </c>
      <c r="E49" s="6">
        <f>Overall!B49</f>
        <v>0</v>
      </c>
      <c r="F49" s="6">
        <f>Overall!C49</f>
        <v>0</v>
      </c>
      <c r="G49" s="6">
        <f>Overall!F49</f>
        <v>0</v>
      </c>
      <c r="H49" s="6">
        <f>Overall!G49</f>
        <v>0</v>
      </c>
    </row>
    <row r="50" spans="1:8" ht="15">
      <c r="A50" s="7">
        <f>Overall!I50</f>
        <v>0</v>
      </c>
      <c r="B50" s="7">
        <f>Overall!J50</f>
        <v>0</v>
      </c>
      <c r="C50" s="7">
        <f t="shared" si="1"/>
        <v>0</v>
      </c>
      <c r="D50" s="7" t="e">
        <f>C50/Overall!E50</f>
        <v>#DIV/0!</v>
      </c>
      <c r="E50" s="6">
        <f>Overall!B50</f>
        <v>0</v>
      </c>
      <c r="F50" s="6">
        <f>Overall!C50</f>
        <v>0</v>
      </c>
      <c r="G50" s="6">
        <f>Overall!F50</f>
        <v>0</v>
      </c>
      <c r="H50" s="6">
        <f>Overall!G50</f>
        <v>0</v>
      </c>
    </row>
    <row r="51" spans="1:8" ht="15">
      <c r="A51" s="7">
        <f>Overall!I51</f>
        <v>0</v>
      </c>
      <c r="B51" s="7">
        <f>Overall!J51</f>
        <v>0</v>
      </c>
      <c r="C51" s="7">
        <f t="shared" si="1"/>
        <v>0</v>
      </c>
      <c r="D51" s="7" t="e">
        <f>C51/Overall!E51</f>
        <v>#DIV/0!</v>
      </c>
      <c r="E51" s="6">
        <f>Overall!B51</f>
        <v>0</v>
      </c>
      <c r="F51" s="6">
        <f>Overall!C51</f>
        <v>0</v>
      </c>
      <c r="G51" s="6">
        <f>Overall!F51</f>
        <v>0</v>
      </c>
      <c r="H51" s="6">
        <f>Overall!G51</f>
        <v>0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">
      <selection activeCell="K44" sqref="K44"/>
    </sheetView>
  </sheetViews>
  <sheetFormatPr defaultColWidth="9.140625" defaultRowHeight="15"/>
  <cols>
    <col min="8" max="8" width="18.28125" style="0" bestFit="1" customWidth="1"/>
  </cols>
  <sheetData>
    <row r="3" spans="1:4" ht="15">
      <c r="A3" s="21" t="s">
        <v>273</v>
      </c>
      <c r="B3" s="21"/>
      <c r="C3" s="21"/>
      <c r="D3" s="21"/>
    </row>
    <row r="4" spans="1:9" ht="15">
      <c r="A4" s="21" t="s">
        <v>4</v>
      </c>
      <c r="B4" s="21" t="s">
        <v>11</v>
      </c>
      <c r="C4" s="21" t="s">
        <v>12</v>
      </c>
      <c r="D4" s="21" t="s">
        <v>13</v>
      </c>
      <c r="E4" s="21" t="str">
        <f>Overall!A4</f>
        <v>type</v>
      </c>
      <c r="F4" s="21" t="str">
        <f>Overall!B4</f>
        <v>Class</v>
      </c>
      <c r="G4" s="21" t="str">
        <f>Overall!C4</f>
        <v>Sail number</v>
      </c>
      <c r="H4" s="21" t="str">
        <f>Overall!F4</f>
        <v>Helm</v>
      </c>
      <c r="I4" s="21" t="str">
        <f>Overall!G4</f>
        <v>Crew</v>
      </c>
    </row>
    <row r="5" spans="1:9" ht="15">
      <c r="A5" s="22">
        <f>Overall!H5</f>
        <v>0.5</v>
      </c>
      <c r="B5" s="22">
        <f>Overall!K5</f>
        <v>0</v>
      </c>
      <c r="C5" s="22">
        <f aca="true" t="shared" si="0" ref="C5:C32">B5-A5</f>
        <v>-0.5</v>
      </c>
      <c r="D5" s="22">
        <f>C5/Overall!E5</f>
        <v>-0.5060728744939271</v>
      </c>
      <c r="E5" s="21" t="str">
        <f>Overall!A5</f>
        <v>Cat</v>
      </c>
      <c r="F5" s="21" t="str">
        <f>Overall!B5</f>
        <v>F18</v>
      </c>
      <c r="G5" s="21">
        <f>Overall!C5</f>
        <v>957</v>
      </c>
      <c r="H5" s="21" t="str">
        <f>Overall!F5</f>
        <v>R Ledger</v>
      </c>
      <c r="I5" s="21" t="str">
        <f>Overall!G5</f>
        <v>T Bruton</v>
      </c>
    </row>
    <row r="6" spans="1:9" ht="15">
      <c r="A6" s="22">
        <f>Overall!H6</f>
        <v>0.5</v>
      </c>
      <c r="B6" s="22">
        <v>0.5139236111111111</v>
      </c>
      <c r="C6" s="22">
        <f t="shared" si="0"/>
        <v>0.013923611111111067</v>
      </c>
      <c r="D6" s="22">
        <f>C6/Overall!E6</f>
        <v>0.014265994990892487</v>
      </c>
      <c r="E6" s="21" t="str">
        <f>Overall!A6</f>
        <v>Cat</v>
      </c>
      <c r="F6" s="21" t="str">
        <f>Overall!B6</f>
        <v>Nacra 17</v>
      </c>
      <c r="G6" s="21">
        <f>Overall!C6</f>
        <v>152</v>
      </c>
      <c r="H6" s="21" t="str">
        <f>Overall!F6</f>
        <v>A Clifford</v>
      </c>
      <c r="I6" s="21" t="str">
        <f>Overall!G6</f>
        <v>T Bruton</v>
      </c>
    </row>
    <row r="7" spans="1:9" ht="15">
      <c r="A7" s="22">
        <f>Overall!H7</f>
        <v>0.5</v>
      </c>
      <c r="B7" s="22">
        <f>Overall!K7</f>
        <v>0.7056944444444445</v>
      </c>
      <c r="C7" s="22">
        <f t="shared" si="0"/>
        <v>0.2056944444444445</v>
      </c>
      <c r="D7" s="22">
        <f>C7/Overall!E7</f>
        <v>0.20819275753486288</v>
      </c>
      <c r="E7" s="21" t="str">
        <f>Overall!A7</f>
        <v>Cat</v>
      </c>
      <c r="F7" s="21" t="str">
        <f>Overall!B7</f>
        <v>F18</v>
      </c>
      <c r="G7" s="21" t="str">
        <f>Overall!C7</f>
        <v>GBR1</v>
      </c>
      <c r="H7" s="21" t="str">
        <f>Overall!F7</f>
        <v>A Zambinski</v>
      </c>
      <c r="I7" s="21">
        <f>Overall!G7</f>
        <v>0</v>
      </c>
    </row>
    <row r="8" spans="1:9" ht="15">
      <c r="A8" s="22">
        <f>Overall!H8</f>
        <v>0.5</v>
      </c>
      <c r="B8" s="22">
        <f>Overall!K8</f>
        <v>0.7127314814814815</v>
      </c>
      <c r="C8" s="22">
        <f t="shared" si="0"/>
        <v>0.21273148148148147</v>
      </c>
      <c r="D8" s="22">
        <f>C8/Overall!E8</f>
        <v>0.20514125504482303</v>
      </c>
      <c r="E8" s="21" t="str">
        <f>Overall!A8</f>
        <v>Cat</v>
      </c>
      <c r="F8" s="21" t="str">
        <f>Overall!B8</f>
        <v>Spitfire</v>
      </c>
      <c r="G8" s="21">
        <f>Overall!C8</f>
        <v>106</v>
      </c>
      <c r="H8" s="21" t="str">
        <f>Overall!F8</f>
        <v>Oliver King</v>
      </c>
      <c r="I8" s="21" t="str">
        <f>Overall!G8</f>
        <v>James King</v>
      </c>
    </row>
    <row r="9" spans="1:9" ht="15">
      <c r="A9" s="22">
        <f>Overall!H9</f>
        <v>0.5</v>
      </c>
      <c r="B9" s="22">
        <f>Overall!K9</f>
        <v>0</v>
      </c>
      <c r="C9" s="22">
        <f t="shared" si="0"/>
        <v>-0.5</v>
      </c>
      <c r="D9" s="22">
        <f>C9/Overall!E9</f>
        <v>-0.3980891719745223</v>
      </c>
      <c r="E9" s="21" t="str">
        <f>Overall!A9</f>
        <v>Mono</v>
      </c>
      <c r="F9" s="21" t="str">
        <f>Overall!B9</f>
        <v>B14</v>
      </c>
      <c r="G9" s="21" t="str">
        <f>Overall!C9</f>
        <v>GBR788</v>
      </c>
      <c r="H9" s="21" t="str">
        <f>Overall!F9</f>
        <v>Edward Lowes</v>
      </c>
      <c r="I9" s="21" t="str">
        <f>Overall!G9</f>
        <v>Robert Spaughton</v>
      </c>
    </row>
    <row r="10" spans="1:9" ht="15">
      <c r="A10" s="22">
        <f>Overall!H10</f>
        <v>0.5</v>
      </c>
      <c r="B10" s="22">
        <f>Overall!K10</f>
        <v>0.7112847222222222</v>
      </c>
      <c r="C10" s="22">
        <f t="shared" si="0"/>
        <v>0.21128472222222217</v>
      </c>
      <c r="D10" s="22">
        <f>C10/Overall!E10</f>
        <v>0.21385093342330178</v>
      </c>
      <c r="E10" s="21" t="str">
        <f>Overall!A10</f>
        <v>Cat</v>
      </c>
      <c r="F10" s="21" t="str">
        <f>Overall!B10</f>
        <v>F18</v>
      </c>
      <c r="G10" s="21" t="str">
        <f>Overall!C10</f>
        <v>GBR009</v>
      </c>
      <c r="H10" s="21" t="str">
        <f>Overall!F10</f>
        <v>Peter King</v>
      </c>
      <c r="I10" s="21" t="str">
        <f>Overall!G10</f>
        <v>Laurie King</v>
      </c>
    </row>
    <row r="11" spans="1:9" ht="15">
      <c r="A11" s="22">
        <f>Overall!H11</f>
        <v>0.5</v>
      </c>
      <c r="B11" s="22">
        <f>Overall!K11</f>
        <v>0</v>
      </c>
      <c r="C11" s="22">
        <f t="shared" si="0"/>
        <v>-0.5</v>
      </c>
      <c r="D11" s="22">
        <f>C11/Overall!E11</f>
        <v>-0.40950040950040945</v>
      </c>
      <c r="E11" s="21" t="str">
        <f>Overall!A11</f>
        <v>Cat</v>
      </c>
      <c r="F11" s="21" t="str">
        <f>Overall!B11</f>
        <v>Dart 18</v>
      </c>
      <c r="G11" s="21">
        <f>Overall!C11</f>
        <v>768</v>
      </c>
      <c r="H11" s="21" t="str">
        <f>Overall!F11</f>
        <v>Robert Govier</v>
      </c>
      <c r="I11" s="21" t="str">
        <f>Overall!G11</f>
        <v>Louisa Clifford</v>
      </c>
    </row>
    <row r="12" spans="1:9" ht="15">
      <c r="A12" s="22">
        <f>Overall!H12</f>
        <v>0.5</v>
      </c>
      <c r="B12" s="22">
        <f>Overall!K12</f>
        <v>0.7060648148148148</v>
      </c>
      <c r="C12" s="22">
        <f t="shared" si="0"/>
        <v>0.20606481481481476</v>
      </c>
      <c r="D12" s="22">
        <f>C12/Overall!E12</f>
        <v>0.2194513469806334</v>
      </c>
      <c r="E12" s="21" t="str">
        <f>Overall!A12</f>
        <v>Cat</v>
      </c>
      <c r="F12" s="21" t="str">
        <f>Overall!B12</f>
        <v>Tornado</v>
      </c>
      <c r="G12" s="21">
        <f>Overall!C12</f>
        <v>422</v>
      </c>
      <c r="H12" s="21" t="str">
        <f>Overall!F12</f>
        <v>Tim Hucknell</v>
      </c>
      <c r="I12" s="21" t="str">
        <f>Overall!G12</f>
        <v>Chris Pygall</v>
      </c>
    </row>
    <row r="13" spans="1:9" ht="15">
      <c r="A13" s="22">
        <f>Overall!H13</f>
        <v>0.5</v>
      </c>
      <c r="B13" s="22">
        <f>Overall!K13</f>
        <v>0</v>
      </c>
      <c r="C13" s="22">
        <f t="shared" si="0"/>
        <v>-0.5</v>
      </c>
      <c r="D13" s="22">
        <f>C13/Overall!E13</f>
        <v>-0.49603174603174605</v>
      </c>
      <c r="E13" s="21" t="str">
        <f>Overall!A13</f>
        <v>Cat</v>
      </c>
      <c r="F13" s="21" t="str">
        <f>Overall!B13</f>
        <v>Hurricane 5.9SX</v>
      </c>
      <c r="G13" s="21">
        <f>Overall!C13</f>
        <v>361</v>
      </c>
      <c r="H13" s="21" t="str">
        <f>Overall!F13</f>
        <v>Steven Pimblett</v>
      </c>
      <c r="I13" s="21" t="str">
        <f>Overall!G13</f>
        <v>Paul Moore</v>
      </c>
    </row>
    <row r="14" spans="1:9" ht="15">
      <c r="A14" s="22">
        <f>Overall!H14</f>
        <v>0.5</v>
      </c>
      <c r="B14" s="22">
        <f>Overall!K14</f>
        <v>0</v>
      </c>
      <c r="C14" s="22">
        <f t="shared" si="0"/>
        <v>-0.5</v>
      </c>
      <c r="D14" s="22">
        <f>C14/Overall!E14</f>
        <v>-0.5060728744939271</v>
      </c>
      <c r="E14" s="21" t="str">
        <f>Overall!A14</f>
        <v>Cat</v>
      </c>
      <c r="F14" s="21" t="str">
        <f>Overall!B14</f>
        <v>F18 (Hobie Tiger)</v>
      </c>
      <c r="G14" s="21">
        <f>Overall!C14</f>
        <v>2440</v>
      </c>
      <c r="H14" s="21" t="str">
        <f>Overall!F14</f>
        <v>B Warburton-Smith</v>
      </c>
      <c r="I14" s="21" t="str">
        <f>Overall!G14</f>
        <v>J Lello</v>
      </c>
    </row>
    <row r="15" spans="1:9" ht="15">
      <c r="A15" s="22">
        <f>Overall!H15</f>
        <v>0.5</v>
      </c>
      <c r="B15" s="22">
        <f>Overall!K15</f>
        <v>0.6765740740740741</v>
      </c>
      <c r="C15" s="22">
        <f t="shared" si="0"/>
        <v>0.1765740740740741</v>
      </c>
      <c r="D15" s="22">
        <f>C15/Overall!E15</f>
        <v>0.1787186984555406</v>
      </c>
      <c r="E15" s="21" t="str">
        <f>Overall!A15</f>
        <v>Cat</v>
      </c>
      <c r="F15" s="21" t="str">
        <f>Overall!B15</f>
        <v>F18</v>
      </c>
      <c r="G15" s="21" t="str">
        <f>Overall!C15</f>
        <v>GBR1588</v>
      </c>
      <c r="H15" s="21" t="e">
        <f>Overall!#REF!</f>
        <v>#REF!</v>
      </c>
      <c r="I15" s="21" t="str">
        <f>Overall!G15</f>
        <v>Emma Pearson</v>
      </c>
    </row>
    <row r="16" spans="1:9" ht="15">
      <c r="A16" s="22">
        <f>Overall!H16</f>
        <v>0.5</v>
      </c>
      <c r="B16" s="22">
        <f>Overall!K16</f>
        <v>0</v>
      </c>
      <c r="C16" s="22">
        <f t="shared" si="0"/>
        <v>-0.5</v>
      </c>
      <c r="D16" s="22">
        <f>C16/Overall!E16</f>
        <v>-0.41841004184100417</v>
      </c>
      <c r="E16" s="21" t="str">
        <f>Overall!A16</f>
        <v>Cat</v>
      </c>
      <c r="F16" s="21" t="str">
        <f>Overall!B16</f>
        <v>Hobie 16</v>
      </c>
      <c r="G16" s="21">
        <f>Overall!C16</f>
        <v>97710</v>
      </c>
      <c r="H16" s="21" t="str">
        <f>Overall!F16</f>
        <v>R Nicholas Maas</v>
      </c>
      <c r="I16" s="21" t="str">
        <f>Overall!G16</f>
        <v>J Brooke-Turner</v>
      </c>
    </row>
    <row r="17" spans="1:9" ht="15">
      <c r="A17" s="22">
        <f>Overall!H17</f>
        <v>0.5</v>
      </c>
      <c r="B17" s="22">
        <f>Overall!K17</f>
        <v>0.6804976851851853</v>
      </c>
      <c r="C17" s="22">
        <f t="shared" si="0"/>
        <v>0.18049768518518527</v>
      </c>
      <c r="D17" s="22">
        <f>C17/Overall!E17</f>
        <v>0.18493615285367343</v>
      </c>
      <c r="E17" s="21" t="str">
        <f>Overall!A17</f>
        <v>Cat</v>
      </c>
      <c r="F17" s="21" t="str">
        <f>Overall!B17</f>
        <v>Nacra 17</v>
      </c>
      <c r="G17" s="21">
        <f>Overall!C17</f>
        <v>14</v>
      </c>
      <c r="H17" s="21" t="str">
        <f>Overall!F17</f>
        <v>Rupert White</v>
      </c>
      <c r="I17" s="21" t="str">
        <f>Overall!G17</f>
        <v>Oliver Greber</v>
      </c>
    </row>
    <row r="18" spans="1:9" ht="15">
      <c r="A18" s="22">
        <f>Overall!H18</f>
        <v>0.5</v>
      </c>
      <c r="B18" s="22">
        <f>Overall!K18</f>
        <v>0.7098032407407407</v>
      </c>
      <c r="C18" s="22">
        <f t="shared" si="0"/>
        <v>0.20980324074074075</v>
      </c>
      <c r="D18" s="22">
        <f>C18/Overall!E18</f>
        <v>0.21235145823961615</v>
      </c>
      <c r="E18" s="21" t="str">
        <f>Overall!A18</f>
        <v>Cat</v>
      </c>
      <c r="F18" s="21" t="str">
        <f>Overall!B18</f>
        <v>F18</v>
      </c>
      <c r="G18" s="21" t="str">
        <f>Overall!C18</f>
        <v>GBR29</v>
      </c>
      <c r="H18" s="21" t="str">
        <f>Overall!F18</f>
        <v>Ghislain Melaine</v>
      </c>
      <c r="I18" s="21" t="str">
        <f>Overall!G18</f>
        <v>Greg Crease</v>
      </c>
    </row>
    <row r="19" spans="1:9" ht="15">
      <c r="A19" s="22">
        <f>Overall!H19</f>
        <v>0.5</v>
      </c>
      <c r="B19" s="22">
        <f>Overall!K19</f>
        <v>0</v>
      </c>
      <c r="C19" s="22">
        <f t="shared" si="0"/>
        <v>-0.5</v>
      </c>
      <c r="D19" s="22">
        <f>C19/Overall!E19</f>
        <v>-0.40950040950040945</v>
      </c>
      <c r="E19" s="21" t="str">
        <f>Overall!A19</f>
        <v>Cat</v>
      </c>
      <c r="F19" s="21" t="str">
        <f>Overall!B19</f>
        <v>Dart 18</v>
      </c>
      <c r="G19" s="21">
        <f>Overall!C19</f>
        <v>7514</v>
      </c>
      <c r="H19" s="21" t="str">
        <f>Overall!F19</f>
        <v>Roy Davis</v>
      </c>
      <c r="I19" s="21" t="str">
        <f>Overall!G19</f>
        <v>Steven Gauld</v>
      </c>
    </row>
    <row r="20" spans="1:9" ht="15">
      <c r="A20" s="22">
        <f>Overall!H20</f>
        <v>0.5</v>
      </c>
      <c r="B20" s="22">
        <f>Overall!K20</f>
        <v>0.7107291666666667</v>
      </c>
      <c r="C20" s="22">
        <f t="shared" si="0"/>
        <v>0.21072916666666675</v>
      </c>
      <c r="D20" s="22">
        <f>C20/Overall!E20</f>
        <v>0.2032103825136613</v>
      </c>
      <c r="E20" s="21" t="str">
        <f>Overall!A20</f>
        <v>Cat</v>
      </c>
      <c r="F20" s="21" t="str">
        <f>Overall!B20</f>
        <v>Spitfire</v>
      </c>
      <c r="G20" s="21">
        <f>Overall!C20</f>
        <v>220</v>
      </c>
      <c r="H20" s="21" t="str">
        <f>Overall!F20</f>
        <v>Maddy Anderson</v>
      </c>
      <c r="I20" s="21" t="str">
        <f>Overall!G20</f>
        <v>Harry Willett</v>
      </c>
    </row>
    <row r="21" spans="1:9" ht="15">
      <c r="A21" s="22">
        <f>Overall!H21</f>
        <v>0.5</v>
      </c>
      <c r="B21" s="22">
        <f>Overall!K21</f>
        <v>0.6993171296296296</v>
      </c>
      <c r="C21" s="22">
        <f t="shared" si="0"/>
        <v>0.19931712962962955</v>
      </c>
      <c r="D21" s="22">
        <f>C21/Overall!E21</f>
        <v>0.21226531376957355</v>
      </c>
      <c r="E21" s="21" t="str">
        <f>Overall!A21</f>
        <v>Cat</v>
      </c>
      <c r="F21" s="21" t="str">
        <f>Overall!B21</f>
        <v>Tornado</v>
      </c>
      <c r="G21" s="21">
        <f>Overall!C21</f>
        <v>411</v>
      </c>
      <c r="H21" s="21" t="str">
        <f>Overall!F21</f>
        <v>Pete Wilson</v>
      </c>
      <c r="I21" s="21" t="str">
        <f>Overall!G21</f>
        <v>Steve Hodges</v>
      </c>
    </row>
    <row r="22" spans="1:9" ht="15">
      <c r="A22" s="22">
        <f>Overall!H22</f>
        <v>0.5</v>
      </c>
      <c r="B22" s="22">
        <f>Overall!K22</f>
        <v>0</v>
      </c>
      <c r="C22" s="22">
        <f t="shared" si="0"/>
        <v>-0.5</v>
      </c>
      <c r="D22" s="22">
        <f>C22/Overall!E22</f>
        <v>-0.40950040950040945</v>
      </c>
      <c r="E22" s="21" t="str">
        <f>Overall!A22</f>
        <v>Cat</v>
      </c>
      <c r="F22" s="21" t="str">
        <f>Overall!B22</f>
        <v>Dart 18</v>
      </c>
      <c r="G22" s="21">
        <f>Overall!C22</f>
        <v>1361</v>
      </c>
      <c r="H22" s="21" t="str">
        <f>Overall!F22</f>
        <v>Steve London</v>
      </c>
      <c r="I22" s="21" t="str">
        <f>Overall!G22</f>
        <v>Matthew Cooper</v>
      </c>
    </row>
    <row r="23" spans="1:9" ht="15">
      <c r="A23" s="22">
        <f>Overall!H23</f>
        <v>0.5</v>
      </c>
      <c r="B23" s="22">
        <f>Overall!K23</f>
        <v>0</v>
      </c>
      <c r="C23" s="22">
        <f t="shared" si="0"/>
        <v>-0.5</v>
      </c>
      <c r="D23" s="22">
        <f>C23/Overall!E23</f>
        <v>-0.4821600771456124</v>
      </c>
      <c r="E23" s="21" t="str">
        <f>Overall!A23</f>
        <v>Cat</v>
      </c>
      <c r="F23" s="21" t="str">
        <f>Overall!B23</f>
        <v>Spitfire</v>
      </c>
      <c r="G23" s="21">
        <f>Overall!C23</f>
        <v>74</v>
      </c>
      <c r="H23" s="21" t="str">
        <f>Overall!F23</f>
        <v>Caleb Cooper</v>
      </c>
      <c r="I23" s="21" t="str">
        <f>Overall!G23</f>
        <v>Rhona McGregor</v>
      </c>
    </row>
    <row r="24" spans="1:9" ht="15">
      <c r="A24" s="22">
        <f>Overall!H24</f>
        <v>0.5</v>
      </c>
      <c r="B24" s="22">
        <f>Overall!K24</f>
        <v>0</v>
      </c>
      <c r="C24" s="22">
        <f t="shared" si="0"/>
        <v>-0.5</v>
      </c>
      <c r="D24" s="22">
        <f>C24/Overall!E24</f>
        <v>-0.4821600771456124</v>
      </c>
      <c r="E24" s="21" t="str">
        <f>Overall!A24</f>
        <v>Cat</v>
      </c>
      <c r="F24" s="21" t="str">
        <f>Overall!B24</f>
        <v>Duma16</v>
      </c>
      <c r="G24" s="21" t="str">
        <f>Overall!C24</f>
        <v>GBR160</v>
      </c>
      <c r="H24" s="21" t="str">
        <f>Overall!F24</f>
        <v>Lloyd Turner</v>
      </c>
      <c r="I24" s="21" t="str">
        <f>Overall!G24</f>
        <v>Harry Lucas</v>
      </c>
    </row>
    <row r="25" spans="1:9" ht="15">
      <c r="A25" s="22">
        <f>Overall!H25</f>
        <v>0.5</v>
      </c>
      <c r="B25" s="22">
        <f>Overall!K25</f>
        <v>0.6329513888888889</v>
      </c>
      <c r="C25" s="22">
        <f t="shared" si="0"/>
        <v>0.1329513888888889</v>
      </c>
      <c r="D25" s="22">
        <f>C25/Overall!E25</f>
        <v>0.15696740128558315</v>
      </c>
      <c r="E25" s="21" t="str">
        <f>Overall!A25</f>
        <v>Cat</v>
      </c>
      <c r="F25" s="21" t="str">
        <f>Overall!B25</f>
        <v>M20 Vampire Duo</v>
      </c>
      <c r="G25" s="21" t="str">
        <f>Overall!C25</f>
        <v>GBR1</v>
      </c>
      <c r="H25" s="21" t="str">
        <f>Overall!F25</f>
        <v>Will Sunnucks</v>
      </c>
      <c r="I25" s="21" t="str">
        <f>Overall!G25</f>
        <v>Freddie White</v>
      </c>
    </row>
    <row r="26" spans="1:9" ht="15">
      <c r="A26" s="22">
        <f>Overall!H26</f>
        <v>0.5</v>
      </c>
      <c r="B26" s="22">
        <f>Overall!K26</f>
        <v>0.6799537037037037</v>
      </c>
      <c r="C26" s="22">
        <f t="shared" si="0"/>
        <v>0.17995370370370367</v>
      </c>
      <c r="D26" s="22">
        <f>C26/Overall!E26</f>
        <v>0.18213937621832355</v>
      </c>
      <c r="E26" s="21" t="str">
        <f>Overall!A26</f>
        <v>Cat</v>
      </c>
      <c r="F26" s="21" t="str">
        <f>Overall!B26</f>
        <v>F18</v>
      </c>
      <c r="G26" s="21">
        <f>Overall!C26</f>
        <v>1577</v>
      </c>
      <c r="H26" s="21" t="str">
        <f>Overall!F26</f>
        <v>Tim Neal</v>
      </c>
      <c r="I26" s="21" t="str">
        <f>Overall!G26</f>
        <v>Chris Neal</v>
      </c>
    </row>
    <row r="27" spans="1:9" ht="15">
      <c r="A27" s="22">
        <f>Overall!H27</f>
        <v>0.5</v>
      </c>
      <c r="B27" s="22">
        <f>Overall!K27</f>
        <v>0</v>
      </c>
      <c r="C27" s="22">
        <f t="shared" si="0"/>
        <v>-0.5</v>
      </c>
      <c r="D27" s="22">
        <f>C27/Overall!E27</f>
        <v>-0.4821600771456124</v>
      </c>
      <c r="E27" s="21" t="str">
        <f>Overall!A27</f>
        <v>Cat</v>
      </c>
      <c r="F27" s="21" t="str">
        <f>Overall!B27</f>
        <v>Spitfire</v>
      </c>
      <c r="G27" s="21">
        <f>Overall!C27</f>
        <v>144</v>
      </c>
      <c r="H27" s="21" t="str">
        <f>Overall!F27</f>
        <v>Chris Goymer</v>
      </c>
      <c r="I27" s="21" t="str">
        <f>Overall!G27</f>
        <v>William Bell</v>
      </c>
    </row>
    <row r="28" spans="1:9" ht="15">
      <c r="A28" s="22">
        <f>Overall!H28</f>
        <v>0.5</v>
      </c>
      <c r="B28" s="22">
        <f>Overall!K28</f>
        <v>0</v>
      </c>
      <c r="C28" s="22">
        <f t="shared" si="0"/>
        <v>-0.5</v>
      </c>
      <c r="D28" s="22">
        <f>C28/Overall!E28</f>
        <v>-0.3980891719745223</v>
      </c>
      <c r="E28" s="21" t="str">
        <f>Overall!A28</f>
        <v>Mono</v>
      </c>
      <c r="F28" s="21" t="str">
        <f>Overall!B28</f>
        <v>B14</v>
      </c>
      <c r="G28" s="21">
        <f>Overall!C28</f>
        <v>887</v>
      </c>
      <c r="H28" s="21" t="str">
        <f>Overall!F28</f>
        <v>Mark Barnes</v>
      </c>
      <c r="I28" s="21" t="str">
        <f>Overall!G28</f>
        <v>Drystan Harnett</v>
      </c>
    </row>
    <row r="29" spans="1:9" ht="15">
      <c r="A29" s="22">
        <f>Overall!H29</f>
        <v>0.5</v>
      </c>
      <c r="B29" s="22">
        <f>Overall!K29</f>
        <v>0</v>
      </c>
      <c r="C29" s="22">
        <f t="shared" si="0"/>
        <v>-0.5</v>
      </c>
      <c r="D29" s="22">
        <f>C29/Overall!E29</f>
        <v>-0.40950040950040945</v>
      </c>
      <c r="E29" s="21" t="str">
        <f>Overall!A29</f>
        <v>Cat</v>
      </c>
      <c r="F29" s="21" t="str">
        <f>Overall!B29</f>
        <v>Dart18</v>
      </c>
      <c r="G29" s="21">
        <f>Overall!C29</f>
        <v>5036</v>
      </c>
      <c r="H29" s="21" t="str">
        <f>Overall!F29</f>
        <v>R Saunders</v>
      </c>
      <c r="I29" s="21" t="str">
        <f>Overall!G29</f>
        <v>Sarah Wren</v>
      </c>
    </row>
    <row r="30" spans="1:9" ht="15">
      <c r="A30" s="22">
        <f>Overall!H30</f>
        <v>0.5</v>
      </c>
      <c r="B30" s="22">
        <f>Overall!K30</f>
        <v>0.7047685185185185</v>
      </c>
      <c r="C30" s="22">
        <f t="shared" si="0"/>
        <v>0.20476851851851852</v>
      </c>
      <c r="D30" s="22">
        <f>C30/Overall!E30</f>
        <v>0.21807083974283123</v>
      </c>
      <c r="E30" s="21" t="str">
        <f>Overall!A30</f>
        <v>Cat</v>
      </c>
      <c r="F30" s="21" t="str">
        <f>Overall!B30</f>
        <v>Tornado</v>
      </c>
      <c r="G30" s="21">
        <f>Overall!C30</f>
        <v>4</v>
      </c>
      <c r="H30" s="21" t="str">
        <f>Overall!F30</f>
        <v>Geoff Mylcrist</v>
      </c>
      <c r="I30" s="21" t="str">
        <f>Overall!G30</f>
        <v>Paul Mylcrist</v>
      </c>
    </row>
    <row r="31" spans="1:9" ht="15">
      <c r="A31" s="22">
        <f>Overall!H31</f>
        <v>0.5</v>
      </c>
      <c r="B31" s="22">
        <f>Overall!K31</f>
        <v>0</v>
      </c>
      <c r="C31" s="22">
        <f t="shared" si="0"/>
        <v>-0.5</v>
      </c>
      <c r="D31" s="22">
        <f>C31/Overall!E31</f>
        <v>-0.47483380816714155</v>
      </c>
      <c r="E31" s="21" t="str">
        <f>Overall!A31</f>
        <v>Cat</v>
      </c>
      <c r="F31" s="21" t="str">
        <f>Overall!B31</f>
        <v>Hurricane 5.9</v>
      </c>
      <c r="G31" s="21">
        <f>Overall!C31</f>
        <v>173</v>
      </c>
      <c r="H31" s="21" t="str">
        <f>Overall!F31</f>
        <v>Kevin Hall</v>
      </c>
      <c r="I31" s="21" t="str">
        <f>Overall!G31</f>
        <v>Rob Guy</v>
      </c>
    </row>
    <row r="32" spans="1:9" ht="15">
      <c r="A32" s="22">
        <f>Overall!H32</f>
        <v>0</v>
      </c>
      <c r="B32" s="22">
        <f>Overall!K32</f>
        <v>0</v>
      </c>
      <c r="C32" s="22">
        <f t="shared" si="0"/>
        <v>0</v>
      </c>
      <c r="D32" s="22" t="e">
        <f>C32/Overall!E32</f>
        <v>#DIV/0!</v>
      </c>
      <c r="E32" s="21">
        <f>Overall!A32</f>
        <v>0</v>
      </c>
      <c r="F32" s="21">
        <f>Overall!B32</f>
        <v>0</v>
      </c>
      <c r="G32" s="21">
        <f>Overall!C32</f>
        <v>0</v>
      </c>
      <c r="H32" s="21">
        <f>Overall!F32</f>
        <v>0</v>
      </c>
      <c r="I32" s="21">
        <f>Overall!G32</f>
        <v>0</v>
      </c>
    </row>
    <row r="33" spans="1:9" ht="15">
      <c r="A33" s="22">
        <f>Overall!H33</f>
        <v>0</v>
      </c>
      <c r="B33" s="22">
        <f>Overall!K33</f>
        <v>0</v>
      </c>
      <c r="C33" s="22">
        <f aca="true" t="shared" si="1" ref="C33:C51">B33-A33</f>
        <v>0</v>
      </c>
      <c r="D33" s="22" t="e">
        <f>C33/Overall!E33</f>
        <v>#DIV/0!</v>
      </c>
      <c r="E33" s="21">
        <f>Overall!A33</f>
        <v>0</v>
      </c>
      <c r="F33" s="21">
        <f>Overall!B33</f>
        <v>0</v>
      </c>
      <c r="G33" s="21">
        <f>Overall!C33</f>
        <v>0</v>
      </c>
      <c r="H33" s="21">
        <f>Overall!F33</f>
        <v>0</v>
      </c>
      <c r="I33" s="21">
        <f>Overall!G33</f>
        <v>0</v>
      </c>
    </row>
    <row r="34" spans="1:9" ht="15">
      <c r="A34" s="22">
        <f>Overall!H34</f>
        <v>0</v>
      </c>
      <c r="B34" s="22">
        <f>Overall!K34</f>
        <v>0</v>
      </c>
      <c r="C34" s="22">
        <f t="shared" si="1"/>
        <v>0</v>
      </c>
      <c r="D34" s="22" t="e">
        <f>C34/Overall!E34</f>
        <v>#DIV/0!</v>
      </c>
      <c r="E34" s="21">
        <f>Overall!A34</f>
        <v>0</v>
      </c>
      <c r="F34" s="21">
        <f>Overall!B34</f>
        <v>0</v>
      </c>
      <c r="G34" s="21">
        <f>Overall!C34</f>
        <v>0</v>
      </c>
      <c r="H34" s="21">
        <f>Overall!F34</f>
        <v>0</v>
      </c>
      <c r="I34" s="21">
        <f>Overall!G34</f>
        <v>0</v>
      </c>
    </row>
    <row r="35" spans="1:9" ht="15">
      <c r="A35" s="22">
        <f>Overall!H35</f>
        <v>0</v>
      </c>
      <c r="B35" s="22">
        <f>Overall!K35</f>
        <v>0</v>
      </c>
      <c r="C35" s="22">
        <f t="shared" si="1"/>
        <v>0</v>
      </c>
      <c r="D35" s="22" t="e">
        <f>C35/Overall!E35</f>
        <v>#DIV/0!</v>
      </c>
      <c r="E35" s="21">
        <f>Overall!A35</f>
        <v>0</v>
      </c>
      <c r="F35" s="21">
        <f>Overall!B35</f>
        <v>0</v>
      </c>
      <c r="G35" s="21">
        <f>Overall!C35</f>
        <v>0</v>
      </c>
      <c r="H35" s="21">
        <f>Overall!F35</f>
        <v>0</v>
      </c>
      <c r="I35" s="21">
        <f>Overall!G35</f>
        <v>0</v>
      </c>
    </row>
    <row r="36" spans="1:9" ht="15">
      <c r="A36" s="22">
        <f>Overall!H36</f>
        <v>0</v>
      </c>
      <c r="B36" s="22">
        <f>Overall!K36</f>
        <v>0</v>
      </c>
      <c r="C36" s="22">
        <f t="shared" si="1"/>
        <v>0</v>
      </c>
      <c r="D36" s="22" t="e">
        <f>C36/Overall!E36</f>
        <v>#DIV/0!</v>
      </c>
      <c r="E36" s="21">
        <f>Overall!A36</f>
        <v>0</v>
      </c>
      <c r="F36" s="21">
        <f>Overall!B36</f>
        <v>0</v>
      </c>
      <c r="G36" s="21">
        <f>Overall!C36</f>
        <v>0</v>
      </c>
      <c r="H36" s="21">
        <f>Overall!F36</f>
        <v>0</v>
      </c>
      <c r="I36" s="21">
        <f>Overall!G36</f>
        <v>0</v>
      </c>
    </row>
    <row r="37" spans="1:9" ht="15">
      <c r="A37" s="22">
        <f>Overall!H37</f>
        <v>0</v>
      </c>
      <c r="B37" s="22">
        <f>Overall!K37</f>
        <v>0</v>
      </c>
      <c r="C37" s="22">
        <f t="shared" si="1"/>
        <v>0</v>
      </c>
      <c r="D37" s="22" t="e">
        <f>C37/Overall!E37</f>
        <v>#DIV/0!</v>
      </c>
      <c r="E37" s="21">
        <f>Overall!A37</f>
        <v>0</v>
      </c>
      <c r="F37" s="21">
        <f>Overall!B37</f>
        <v>0</v>
      </c>
      <c r="G37" s="21">
        <f>Overall!C37</f>
        <v>0</v>
      </c>
      <c r="H37" s="21">
        <f>Overall!F37</f>
        <v>0</v>
      </c>
      <c r="I37" s="21">
        <f>Overall!G37</f>
        <v>0</v>
      </c>
    </row>
    <row r="38" spans="1:9" ht="15">
      <c r="A38" s="22">
        <f>Overall!H38</f>
        <v>0</v>
      </c>
      <c r="B38" s="22">
        <f>Overall!K38</f>
        <v>0</v>
      </c>
      <c r="C38" s="22">
        <f t="shared" si="1"/>
        <v>0</v>
      </c>
      <c r="D38" s="22" t="e">
        <f>C38/Overall!E38</f>
        <v>#DIV/0!</v>
      </c>
      <c r="E38" s="21">
        <f>Overall!A38</f>
        <v>0</v>
      </c>
      <c r="F38" s="21">
        <f>Overall!B38</f>
        <v>0</v>
      </c>
      <c r="G38" s="21">
        <f>Overall!C38</f>
        <v>0</v>
      </c>
      <c r="H38" s="21">
        <f>Overall!F38</f>
        <v>0</v>
      </c>
      <c r="I38" s="21">
        <f>Overall!G38</f>
        <v>0</v>
      </c>
    </row>
    <row r="39" spans="1:9" ht="15">
      <c r="A39" s="22">
        <f>Overall!H39</f>
        <v>0</v>
      </c>
      <c r="B39" s="22">
        <f>Overall!K39</f>
        <v>0</v>
      </c>
      <c r="C39" s="22">
        <f t="shared" si="1"/>
        <v>0</v>
      </c>
      <c r="D39" s="22" t="e">
        <f>C39/Overall!E39</f>
        <v>#DIV/0!</v>
      </c>
      <c r="E39" s="21">
        <f>Overall!A39</f>
        <v>0</v>
      </c>
      <c r="F39" s="21">
        <f>Overall!B39</f>
        <v>0</v>
      </c>
      <c r="G39" s="21">
        <f>Overall!C39</f>
        <v>0</v>
      </c>
      <c r="H39" s="21">
        <f>Overall!F39</f>
        <v>0</v>
      </c>
      <c r="I39" s="21">
        <f>Overall!G39</f>
        <v>0</v>
      </c>
    </row>
    <row r="40" spans="1:9" ht="15">
      <c r="A40" s="22">
        <f>Overall!H40</f>
        <v>0</v>
      </c>
      <c r="B40" s="22">
        <f>Overall!K40</f>
        <v>0</v>
      </c>
      <c r="C40" s="22">
        <f t="shared" si="1"/>
        <v>0</v>
      </c>
      <c r="D40" s="22" t="e">
        <f>C40/Overall!E40</f>
        <v>#DIV/0!</v>
      </c>
      <c r="E40" s="21">
        <f>Overall!A40</f>
        <v>0</v>
      </c>
      <c r="F40" s="21">
        <f>Overall!B40</f>
        <v>0</v>
      </c>
      <c r="G40" s="21">
        <f>Overall!C40</f>
        <v>0</v>
      </c>
      <c r="H40" s="21">
        <f>Overall!F40</f>
        <v>0</v>
      </c>
      <c r="I40" s="21">
        <f>Overall!G40</f>
        <v>0</v>
      </c>
    </row>
    <row r="41" spans="1:9" ht="15">
      <c r="A41" s="22">
        <f>Overall!H41</f>
        <v>0</v>
      </c>
      <c r="B41" s="22">
        <f>Overall!K41</f>
        <v>0</v>
      </c>
      <c r="C41" s="22">
        <f t="shared" si="1"/>
        <v>0</v>
      </c>
      <c r="D41" s="22" t="e">
        <f>C41/Overall!E41</f>
        <v>#DIV/0!</v>
      </c>
      <c r="E41" s="21">
        <f>Overall!A41</f>
        <v>0</v>
      </c>
      <c r="F41" s="21">
        <f>Overall!B41</f>
        <v>0</v>
      </c>
      <c r="G41" s="21">
        <f>Overall!C41</f>
        <v>0</v>
      </c>
      <c r="H41" s="21">
        <f>Overall!F41</f>
        <v>0</v>
      </c>
      <c r="I41" s="21">
        <f>Overall!G41</f>
        <v>0</v>
      </c>
    </row>
    <row r="42" spans="1:9" ht="15">
      <c r="A42" s="22">
        <f>Overall!H42</f>
        <v>0</v>
      </c>
      <c r="B42" s="22">
        <f>Overall!K42</f>
        <v>0</v>
      </c>
      <c r="C42" s="22">
        <f t="shared" si="1"/>
        <v>0</v>
      </c>
      <c r="D42" s="22" t="e">
        <f>C42/Overall!E42</f>
        <v>#DIV/0!</v>
      </c>
      <c r="E42" s="21">
        <f>Overall!A42</f>
        <v>0</v>
      </c>
      <c r="F42" s="21">
        <f>Overall!B42</f>
        <v>0</v>
      </c>
      <c r="G42" s="21">
        <f>Overall!C42</f>
        <v>0</v>
      </c>
      <c r="H42" s="21">
        <f>Overall!F42</f>
        <v>0</v>
      </c>
      <c r="I42" s="21">
        <f>Overall!G42</f>
        <v>0</v>
      </c>
    </row>
    <row r="43" spans="1:9" ht="15">
      <c r="A43" s="22">
        <f>Overall!H43</f>
        <v>0</v>
      </c>
      <c r="B43" s="22">
        <f>Overall!K43</f>
        <v>0</v>
      </c>
      <c r="C43" s="22">
        <f t="shared" si="1"/>
        <v>0</v>
      </c>
      <c r="D43" s="22" t="e">
        <f>C43/Overall!E43</f>
        <v>#DIV/0!</v>
      </c>
      <c r="E43" s="21">
        <f>Overall!A43</f>
        <v>0</v>
      </c>
      <c r="F43" s="21">
        <f>Overall!B43</f>
        <v>0</v>
      </c>
      <c r="G43" s="21">
        <f>Overall!C43</f>
        <v>0</v>
      </c>
      <c r="H43" s="21">
        <f>Overall!F43</f>
        <v>0</v>
      </c>
      <c r="I43" s="21">
        <f>Overall!G43</f>
        <v>0</v>
      </c>
    </row>
    <row r="44" spans="1:9" ht="15">
      <c r="A44" s="22">
        <f>Overall!H44</f>
        <v>0</v>
      </c>
      <c r="B44" s="22">
        <f>Overall!K44</f>
        <v>0</v>
      </c>
      <c r="C44" s="22">
        <f t="shared" si="1"/>
        <v>0</v>
      </c>
      <c r="D44" s="22" t="e">
        <f>C44/Overall!E44</f>
        <v>#DIV/0!</v>
      </c>
      <c r="E44" s="21">
        <f>Overall!A44</f>
        <v>0</v>
      </c>
      <c r="F44" s="21">
        <f>Overall!B44</f>
        <v>0</v>
      </c>
      <c r="G44" s="21">
        <f>Overall!C44</f>
        <v>0</v>
      </c>
      <c r="H44" s="21">
        <f>Overall!F44</f>
        <v>0</v>
      </c>
      <c r="I44" s="21">
        <f>Overall!G44</f>
        <v>0</v>
      </c>
    </row>
    <row r="45" spans="1:9" ht="15">
      <c r="A45" s="22">
        <f>Overall!H45</f>
        <v>0</v>
      </c>
      <c r="B45" s="22">
        <f>Overall!K45</f>
        <v>0</v>
      </c>
      <c r="C45" s="22">
        <f t="shared" si="1"/>
        <v>0</v>
      </c>
      <c r="D45" s="22" t="e">
        <f>C45/Overall!E45</f>
        <v>#DIV/0!</v>
      </c>
      <c r="E45" s="21">
        <f>Overall!A45</f>
        <v>0</v>
      </c>
      <c r="F45" s="21">
        <f>Overall!B45</f>
        <v>0</v>
      </c>
      <c r="G45" s="21">
        <f>Overall!C45</f>
        <v>0</v>
      </c>
      <c r="H45" s="21">
        <f>Overall!F45</f>
        <v>0</v>
      </c>
      <c r="I45" s="21">
        <f>Overall!G45</f>
        <v>0</v>
      </c>
    </row>
    <row r="46" spans="1:9" ht="15">
      <c r="A46" s="22">
        <f>Overall!H46</f>
        <v>0</v>
      </c>
      <c r="B46" s="22">
        <f>Overall!K46</f>
        <v>0</v>
      </c>
      <c r="C46" s="22">
        <f t="shared" si="1"/>
        <v>0</v>
      </c>
      <c r="D46" s="22" t="e">
        <f>C46/Overall!E46</f>
        <v>#DIV/0!</v>
      </c>
      <c r="E46" s="21">
        <f>Overall!A46</f>
        <v>0</v>
      </c>
      <c r="F46" s="21">
        <f>Overall!B46</f>
        <v>0</v>
      </c>
      <c r="G46" s="21">
        <f>Overall!C46</f>
        <v>0</v>
      </c>
      <c r="H46" s="21">
        <f>Overall!F46</f>
        <v>0</v>
      </c>
      <c r="I46" s="21">
        <f>Overall!G46</f>
        <v>0</v>
      </c>
    </row>
    <row r="47" spans="1:9" ht="15">
      <c r="A47" s="22">
        <f>Overall!H47</f>
        <v>0</v>
      </c>
      <c r="B47" s="22">
        <f>Overall!K47</f>
        <v>0</v>
      </c>
      <c r="C47" s="22">
        <f t="shared" si="1"/>
        <v>0</v>
      </c>
      <c r="D47" s="22" t="e">
        <f>C47/Overall!E47</f>
        <v>#DIV/0!</v>
      </c>
      <c r="E47" s="21">
        <f>Overall!A47</f>
        <v>0</v>
      </c>
      <c r="F47" s="21">
        <f>Overall!B47</f>
        <v>0</v>
      </c>
      <c r="G47" s="21">
        <f>Overall!C47</f>
        <v>0</v>
      </c>
      <c r="H47" s="21">
        <f>Overall!F47</f>
        <v>0</v>
      </c>
      <c r="I47" s="21">
        <f>Overall!G47</f>
        <v>0</v>
      </c>
    </row>
    <row r="48" spans="1:9" ht="15">
      <c r="A48" s="22">
        <f>Overall!H48</f>
        <v>0</v>
      </c>
      <c r="B48" s="22">
        <f>Overall!K48</f>
        <v>0</v>
      </c>
      <c r="C48" s="22">
        <f t="shared" si="1"/>
        <v>0</v>
      </c>
      <c r="D48" s="22" t="e">
        <f>C48/Overall!E48</f>
        <v>#DIV/0!</v>
      </c>
      <c r="E48" s="21">
        <f>Overall!A48</f>
        <v>0</v>
      </c>
      <c r="F48" s="21">
        <f>Overall!B48</f>
        <v>0</v>
      </c>
      <c r="G48" s="21">
        <f>Overall!C48</f>
        <v>0</v>
      </c>
      <c r="H48" s="21">
        <f>Overall!F48</f>
        <v>0</v>
      </c>
      <c r="I48" s="21">
        <f>Overall!G48</f>
        <v>0</v>
      </c>
    </row>
    <row r="49" spans="1:9" ht="15">
      <c r="A49" s="22">
        <f>Overall!H49</f>
        <v>0</v>
      </c>
      <c r="B49" s="22">
        <f>Overall!K49</f>
        <v>0</v>
      </c>
      <c r="C49" s="22">
        <f t="shared" si="1"/>
        <v>0</v>
      </c>
      <c r="D49" s="22" t="e">
        <f>C49/Overall!E49</f>
        <v>#DIV/0!</v>
      </c>
      <c r="E49" s="21">
        <f>Overall!A49</f>
        <v>0</v>
      </c>
      <c r="F49" s="21">
        <f>Overall!B49</f>
        <v>0</v>
      </c>
      <c r="G49" s="21">
        <f>Overall!C49</f>
        <v>0</v>
      </c>
      <c r="H49" s="21">
        <f>Overall!F49</f>
        <v>0</v>
      </c>
      <c r="I49" s="21">
        <f>Overall!G49</f>
        <v>0</v>
      </c>
    </row>
    <row r="50" spans="1:9" ht="15">
      <c r="A50" s="22">
        <f>Overall!H50</f>
        <v>0</v>
      </c>
      <c r="B50" s="22">
        <f>Overall!K50</f>
        <v>0</v>
      </c>
      <c r="C50" s="22">
        <f t="shared" si="1"/>
        <v>0</v>
      </c>
      <c r="D50" s="22" t="e">
        <f>C50/Overall!E50</f>
        <v>#DIV/0!</v>
      </c>
      <c r="E50" s="21">
        <f>Overall!A50</f>
        <v>0</v>
      </c>
      <c r="F50" s="21">
        <f>Overall!B50</f>
        <v>0</v>
      </c>
      <c r="G50" s="21">
        <f>Overall!C50</f>
        <v>0</v>
      </c>
      <c r="H50" s="21">
        <f>Overall!F50</f>
        <v>0</v>
      </c>
      <c r="I50" s="21">
        <f>Overall!G50</f>
        <v>0</v>
      </c>
    </row>
    <row r="51" spans="1:9" ht="15">
      <c r="A51" s="22">
        <f>Overall!H51</f>
        <v>0</v>
      </c>
      <c r="B51" s="22">
        <f>Overall!K51</f>
        <v>0</v>
      </c>
      <c r="C51" s="22">
        <f t="shared" si="1"/>
        <v>0</v>
      </c>
      <c r="D51" s="22" t="e">
        <f>C51/Overall!E51</f>
        <v>#DIV/0!</v>
      </c>
      <c r="E51" s="21">
        <f>Overall!A51</f>
        <v>0</v>
      </c>
      <c r="F51" s="21">
        <f>Overall!B51</f>
        <v>0</v>
      </c>
      <c r="G51" s="21">
        <f>Overall!C51</f>
        <v>0</v>
      </c>
      <c r="H51" s="21">
        <f>Overall!F51</f>
        <v>0</v>
      </c>
      <c r="I51" s="21">
        <f>Overall!G51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36.28125" style="0" bestFit="1" customWidth="1"/>
  </cols>
  <sheetData>
    <row r="1" spans="1:3" ht="15">
      <c r="A1" s="8" t="s">
        <v>21</v>
      </c>
      <c r="B1" s="10" t="s">
        <v>10</v>
      </c>
      <c r="C1">
        <v>692.7</v>
      </c>
    </row>
    <row r="2" spans="1:3" ht="15">
      <c r="A2" s="11" t="s">
        <v>22</v>
      </c>
      <c r="B2" s="12"/>
      <c r="C2" s="13"/>
    </row>
    <row r="3" spans="1:3" ht="15">
      <c r="A3" s="14">
        <v>505</v>
      </c>
      <c r="B3" s="24">
        <v>1.3021510033203405</v>
      </c>
      <c r="C3" s="9"/>
    </row>
    <row r="4" spans="1:3" ht="15">
      <c r="A4" s="14" t="s">
        <v>23</v>
      </c>
      <c r="B4" s="24">
        <v>1.3310235311101486</v>
      </c>
      <c r="C4" s="9"/>
    </row>
    <row r="5" spans="1:3" ht="15">
      <c r="A5" s="14" t="s">
        <v>24</v>
      </c>
      <c r="B5" s="24">
        <v>1.0682835282228957</v>
      </c>
      <c r="C5" s="9"/>
    </row>
    <row r="6" spans="1:3" ht="15">
      <c r="A6" s="14" t="s">
        <v>25</v>
      </c>
      <c r="B6" s="24">
        <v>1.2559549588566479</v>
      </c>
      <c r="C6" s="9"/>
    </row>
    <row r="7" spans="1:3" ht="15">
      <c r="A7" s="15" t="s">
        <v>26</v>
      </c>
      <c r="B7" s="24">
        <v>1.3281362783311679</v>
      </c>
      <c r="C7" s="9"/>
    </row>
    <row r="8" spans="1:3" ht="15">
      <c r="A8" s="15" t="s">
        <v>27</v>
      </c>
      <c r="B8" s="24">
        <v>1.126028583802512</v>
      </c>
      <c r="C8" s="9"/>
    </row>
    <row r="9" spans="1:3" ht="15">
      <c r="A9" s="15" t="s">
        <v>28</v>
      </c>
      <c r="B9" s="24">
        <v>0.8661758336942399</v>
      </c>
      <c r="C9" s="9"/>
    </row>
    <row r="10" spans="1:5" ht="15">
      <c r="A10" s="16" t="s">
        <v>29</v>
      </c>
      <c r="B10" s="17">
        <v>1.279</v>
      </c>
      <c r="C10" s="17">
        <v>886</v>
      </c>
      <c r="E10" s="18"/>
    </row>
    <row r="11" spans="1:5" ht="15">
      <c r="A11" s="16" t="s">
        <v>30</v>
      </c>
      <c r="B11" s="17">
        <v>1.241</v>
      </c>
      <c r="C11" s="17">
        <v>860</v>
      </c>
      <c r="E11" s="18"/>
    </row>
    <row r="12" spans="1:5" ht="15">
      <c r="A12" s="16" t="s">
        <v>31</v>
      </c>
      <c r="B12" s="17">
        <v>1.224</v>
      </c>
      <c r="C12" s="17">
        <v>848</v>
      </c>
      <c r="E12" s="18"/>
    </row>
    <row r="13" spans="1:5" ht="15">
      <c r="A13" s="16" t="s">
        <v>32</v>
      </c>
      <c r="B13" s="17">
        <v>1.374</v>
      </c>
      <c r="C13" s="17">
        <v>952</v>
      </c>
      <c r="E13" s="18"/>
    </row>
    <row r="14" spans="1:5" ht="15">
      <c r="A14" s="16" t="s">
        <v>33</v>
      </c>
      <c r="B14" s="17">
        <v>0.99</v>
      </c>
      <c r="C14" s="17">
        <v>686</v>
      </c>
      <c r="E14" s="18"/>
    </row>
    <row r="15" spans="1:5" ht="15">
      <c r="A15" s="16" t="s">
        <v>34</v>
      </c>
      <c r="B15" s="17">
        <v>0.988</v>
      </c>
      <c r="C15" s="17">
        <v>684</v>
      </c>
      <c r="E15" s="18"/>
    </row>
    <row r="16" spans="1:5" ht="15">
      <c r="A16" s="16" t="s">
        <v>35</v>
      </c>
      <c r="B16" s="17">
        <v>0.988</v>
      </c>
      <c r="C16" s="17">
        <v>684</v>
      </c>
      <c r="E16" s="18"/>
    </row>
    <row r="17" spans="1:5" ht="15">
      <c r="A17" s="16" t="s">
        <v>36</v>
      </c>
      <c r="B17" s="17">
        <v>1.008</v>
      </c>
      <c r="C17" s="17">
        <v>698</v>
      </c>
      <c r="E17" s="18"/>
    </row>
    <row r="18" spans="1:5" ht="15">
      <c r="A18" s="16" t="s">
        <v>37</v>
      </c>
      <c r="B18" s="17">
        <v>1.022</v>
      </c>
      <c r="C18" s="17">
        <v>708</v>
      </c>
      <c r="E18" s="18"/>
    </row>
    <row r="19" spans="1:5" ht="15">
      <c r="A19" s="16" t="s">
        <v>38</v>
      </c>
      <c r="B19" s="17">
        <v>1.037</v>
      </c>
      <c r="C19" s="17">
        <v>718</v>
      </c>
      <c r="E19" s="18"/>
    </row>
    <row r="20" spans="1:5" ht="15">
      <c r="A20" s="16" t="s">
        <v>39</v>
      </c>
      <c r="B20" s="17">
        <v>1.087</v>
      </c>
      <c r="C20" s="17">
        <v>753</v>
      </c>
      <c r="E20" s="18"/>
    </row>
    <row r="21" spans="1:5" ht="15">
      <c r="A21" s="16" t="s">
        <v>40</v>
      </c>
      <c r="B21" s="17">
        <v>0.988</v>
      </c>
      <c r="C21" s="17">
        <v>684</v>
      </c>
      <c r="E21" s="18"/>
    </row>
    <row r="22" spans="1:5" ht="15">
      <c r="A22" s="16" t="s">
        <v>41</v>
      </c>
      <c r="B22" s="17">
        <v>1.15</v>
      </c>
      <c r="C22" s="17">
        <v>797</v>
      </c>
      <c r="E22" s="18"/>
    </row>
    <row r="23" spans="1:5" ht="15">
      <c r="A23" s="16" t="s">
        <v>42</v>
      </c>
      <c r="B23" s="17">
        <v>1.063</v>
      </c>
      <c r="C23" s="17">
        <v>736</v>
      </c>
      <c r="E23" s="18"/>
    </row>
    <row r="24" spans="1:5" ht="15">
      <c r="A24" s="16" t="s">
        <v>43</v>
      </c>
      <c r="B24" s="17">
        <v>1.054</v>
      </c>
      <c r="C24" s="17">
        <v>730</v>
      </c>
      <c r="E24" s="18"/>
    </row>
    <row r="25" spans="1:5" ht="15">
      <c r="A25" s="16" t="s">
        <v>44</v>
      </c>
      <c r="B25" s="17">
        <v>1.01</v>
      </c>
      <c r="C25" s="17">
        <v>700</v>
      </c>
      <c r="E25" s="18"/>
    </row>
    <row r="26" spans="1:5" ht="15">
      <c r="A26" s="16" t="s">
        <v>45</v>
      </c>
      <c r="B26" s="17">
        <v>1.045</v>
      </c>
      <c r="C26" s="17">
        <v>724</v>
      </c>
      <c r="E26" s="18"/>
    </row>
    <row r="27" spans="1:5" ht="15">
      <c r="A27" s="16" t="s">
        <v>46</v>
      </c>
      <c r="B27" s="17">
        <v>1.014</v>
      </c>
      <c r="C27" s="17">
        <v>702</v>
      </c>
      <c r="E27" s="18"/>
    </row>
    <row r="28" spans="1:5" ht="15">
      <c r="A28" s="16" t="s">
        <v>47</v>
      </c>
      <c r="B28" s="17">
        <v>1.007</v>
      </c>
      <c r="C28" s="17">
        <v>698</v>
      </c>
      <c r="E28" s="18"/>
    </row>
    <row r="29" spans="1:5" ht="15">
      <c r="A29" s="16" t="s">
        <v>48</v>
      </c>
      <c r="B29" s="17">
        <v>1.102</v>
      </c>
      <c r="C29" s="17">
        <v>763</v>
      </c>
      <c r="E29" s="18"/>
    </row>
    <row r="30" spans="1:5" ht="15">
      <c r="A30" s="16" t="s">
        <v>49</v>
      </c>
      <c r="B30" s="17">
        <v>1.064</v>
      </c>
      <c r="C30" s="17">
        <v>737</v>
      </c>
      <c r="E30" s="18"/>
    </row>
    <row r="31" spans="1:5" ht="15">
      <c r="A31" s="16" t="s">
        <v>50</v>
      </c>
      <c r="B31" s="17">
        <v>1.027</v>
      </c>
      <c r="C31" s="17">
        <v>711</v>
      </c>
      <c r="E31" s="18"/>
    </row>
    <row r="32" spans="1:5" ht="15">
      <c r="A32" s="16" t="s">
        <v>51</v>
      </c>
      <c r="B32" s="17">
        <v>0.988</v>
      </c>
      <c r="C32" s="17">
        <v>684</v>
      </c>
      <c r="E32" s="18"/>
    </row>
    <row r="33" spans="1:5" ht="15">
      <c r="A33" s="16" t="s">
        <v>52</v>
      </c>
      <c r="B33" s="17">
        <v>1.01</v>
      </c>
      <c r="C33" s="17">
        <v>700</v>
      </c>
      <c r="E33" s="18"/>
    </row>
    <row r="34" spans="1:5" ht="15">
      <c r="A34" s="16" t="s">
        <v>53</v>
      </c>
      <c r="B34" s="17">
        <v>1.297</v>
      </c>
      <c r="C34" s="17">
        <v>898</v>
      </c>
      <c r="E34" s="18"/>
    </row>
    <row r="35" spans="1:5" ht="15">
      <c r="A35" s="16" t="s">
        <v>54</v>
      </c>
      <c r="B35" s="17">
        <v>1.25</v>
      </c>
      <c r="C35" s="17">
        <v>866</v>
      </c>
      <c r="E35" s="18"/>
    </row>
    <row r="36" spans="1:5" ht="15">
      <c r="A36" s="16" t="s">
        <v>55</v>
      </c>
      <c r="B36" s="17">
        <v>1.258</v>
      </c>
      <c r="C36" s="17">
        <v>871</v>
      </c>
      <c r="E36" s="18"/>
    </row>
    <row r="37" spans="1:5" ht="15">
      <c r="A37" s="16" t="s">
        <v>56</v>
      </c>
      <c r="B37" s="17">
        <v>0.988</v>
      </c>
      <c r="C37" s="17">
        <v>684</v>
      </c>
      <c r="E37" s="18"/>
    </row>
    <row r="38" spans="1:5" ht="15">
      <c r="A38" s="16" t="s">
        <v>57</v>
      </c>
      <c r="B38" s="17">
        <v>1.097</v>
      </c>
      <c r="C38" s="17">
        <v>760</v>
      </c>
      <c r="E38" s="18"/>
    </row>
    <row r="39" spans="1:5" ht="15">
      <c r="A39" s="16" t="s">
        <v>58</v>
      </c>
      <c r="B39" s="17">
        <v>1.114</v>
      </c>
      <c r="C39" s="17">
        <v>772</v>
      </c>
      <c r="E39" s="18"/>
    </row>
    <row r="40" spans="1:5" ht="15">
      <c r="A40" s="16" t="s">
        <v>59</v>
      </c>
      <c r="B40" s="17">
        <v>1.125</v>
      </c>
      <c r="C40" s="17">
        <v>779</v>
      </c>
      <c r="E40" s="18"/>
    </row>
    <row r="41" spans="1:5" ht="15">
      <c r="A41" s="16" t="s">
        <v>60</v>
      </c>
      <c r="B41" s="17">
        <v>1.031</v>
      </c>
      <c r="C41" s="17">
        <v>714</v>
      </c>
      <c r="E41" s="18"/>
    </row>
    <row r="42" spans="1:5" ht="15">
      <c r="A42" s="16" t="s">
        <v>61</v>
      </c>
      <c r="B42" s="17">
        <v>1.065</v>
      </c>
      <c r="C42" s="17">
        <v>738</v>
      </c>
      <c r="E42" s="18"/>
    </row>
    <row r="43" spans="1:5" ht="15">
      <c r="A43" s="16" t="s">
        <v>62</v>
      </c>
      <c r="B43" s="17">
        <v>0.988</v>
      </c>
      <c r="C43" s="17">
        <v>684</v>
      </c>
      <c r="E43" s="18"/>
    </row>
    <row r="44" spans="1:5" ht="15">
      <c r="A44" s="16" t="s">
        <v>63</v>
      </c>
      <c r="B44" s="17">
        <v>1.186</v>
      </c>
      <c r="C44" s="17">
        <v>822</v>
      </c>
      <c r="E44" s="18"/>
    </row>
    <row r="45" spans="1:5" ht="15">
      <c r="A45" s="16" t="s">
        <v>64</v>
      </c>
      <c r="B45" s="17">
        <v>1.289</v>
      </c>
      <c r="C45" s="17">
        <v>893</v>
      </c>
      <c r="E45" s="18"/>
    </row>
    <row r="46" spans="1:5" ht="15">
      <c r="A46" s="16" t="s">
        <v>14</v>
      </c>
      <c r="B46" s="17">
        <v>1.235</v>
      </c>
      <c r="C46" s="17">
        <v>855</v>
      </c>
      <c r="E46" s="18"/>
    </row>
    <row r="47" spans="1:5" ht="15">
      <c r="A47" s="16" t="s">
        <v>65</v>
      </c>
      <c r="B47" s="17">
        <v>1.221</v>
      </c>
      <c r="C47" s="17">
        <v>846</v>
      </c>
      <c r="E47" s="18"/>
    </row>
    <row r="48" spans="1:5" ht="15">
      <c r="A48" s="16" t="s">
        <v>66</v>
      </c>
      <c r="B48" s="17">
        <v>1.253</v>
      </c>
      <c r="C48" s="17">
        <v>868</v>
      </c>
      <c r="E48" s="18"/>
    </row>
    <row r="49" spans="1:5" ht="15">
      <c r="A49" s="16" t="s">
        <v>67</v>
      </c>
      <c r="B49" s="17">
        <v>1.182</v>
      </c>
      <c r="C49" s="17">
        <v>819</v>
      </c>
      <c r="E49" s="18"/>
    </row>
    <row r="50" spans="1:5" ht="15">
      <c r="A50" s="16" t="s">
        <v>68</v>
      </c>
      <c r="B50" s="17">
        <v>1.1</v>
      </c>
      <c r="C50" s="17">
        <v>762</v>
      </c>
      <c r="E50" s="18"/>
    </row>
    <row r="51" spans="1:5" ht="15">
      <c r="A51" s="16" t="s">
        <v>69</v>
      </c>
      <c r="B51" s="17">
        <v>1.12</v>
      </c>
      <c r="C51" s="17">
        <v>776</v>
      </c>
      <c r="E51" s="18"/>
    </row>
    <row r="52" spans="1:5" ht="15">
      <c r="A52" s="16" t="s">
        <v>70</v>
      </c>
      <c r="B52" s="17">
        <v>0.988</v>
      </c>
      <c r="C52" s="17">
        <v>684</v>
      </c>
      <c r="E52" s="18"/>
    </row>
    <row r="53" spans="1:5" ht="15">
      <c r="A53" s="16" t="s">
        <v>71</v>
      </c>
      <c r="B53" s="17">
        <v>1.369</v>
      </c>
      <c r="C53" s="17">
        <v>948</v>
      </c>
      <c r="E53" s="18"/>
    </row>
    <row r="54" spans="1:5" ht="15">
      <c r="A54" s="16" t="s">
        <v>72</v>
      </c>
      <c r="B54" s="17">
        <v>1.354</v>
      </c>
      <c r="C54" s="17">
        <v>938</v>
      </c>
      <c r="E54" s="18"/>
    </row>
    <row r="55" spans="1:5" ht="15">
      <c r="A55" s="16" t="s">
        <v>73</v>
      </c>
      <c r="B55" s="17">
        <v>1.247</v>
      </c>
      <c r="C55" s="17">
        <v>864</v>
      </c>
      <c r="E55" s="18"/>
    </row>
    <row r="56" spans="1:5" ht="15">
      <c r="A56" s="16" t="s">
        <v>74</v>
      </c>
      <c r="B56" s="17">
        <v>1.047</v>
      </c>
      <c r="C56" s="17">
        <v>725</v>
      </c>
      <c r="E56" s="18"/>
    </row>
    <row r="57" spans="1:5" ht="15">
      <c r="A57" s="16" t="s">
        <v>75</v>
      </c>
      <c r="B57" s="17">
        <v>0.988</v>
      </c>
      <c r="C57" s="17">
        <v>684</v>
      </c>
      <c r="E57" s="18"/>
    </row>
    <row r="58" spans="1:5" ht="15">
      <c r="A58" s="16" t="s">
        <v>76</v>
      </c>
      <c r="B58" s="17">
        <v>1.023</v>
      </c>
      <c r="C58" s="17">
        <v>709</v>
      </c>
      <c r="E58" s="18"/>
    </row>
    <row r="59" spans="1:5" ht="15">
      <c r="A59" s="16" t="s">
        <v>77</v>
      </c>
      <c r="B59" s="17">
        <v>1.015</v>
      </c>
      <c r="C59" s="17">
        <v>703</v>
      </c>
      <c r="E59" s="18"/>
    </row>
    <row r="60" spans="1:5" ht="15">
      <c r="A60" s="16" t="s">
        <v>78</v>
      </c>
      <c r="B60" s="17">
        <v>1.032</v>
      </c>
      <c r="C60" s="17">
        <v>715</v>
      </c>
      <c r="E60" s="18"/>
    </row>
    <row r="61" spans="1:5" ht="15">
      <c r="A61" s="16" t="s">
        <v>79</v>
      </c>
      <c r="B61" s="17">
        <v>0.946</v>
      </c>
      <c r="C61" s="17">
        <v>655</v>
      </c>
      <c r="E61" s="18"/>
    </row>
    <row r="62" spans="1:5" ht="15">
      <c r="A62" s="16" t="s">
        <v>80</v>
      </c>
      <c r="B62" s="17">
        <v>0.988</v>
      </c>
      <c r="C62" s="17">
        <v>684</v>
      </c>
      <c r="E62" s="18"/>
    </row>
    <row r="63" spans="1:5" ht="15">
      <c r="A63" s="16" t="s">
        <v>81</v>
      </c>
      <c r="B63" s="17">
        <v>0.945</v>
      </c>
      <c r="C63" s="17">
        <v>655</v>
      </c>
      <c r="E63" s="18"/>
    </row>
    <row r="64" spans="1:5" ht="15">
      <c r="A64" s="16" t="s">
        <v>82</v>
      </c>
      <c r="B64" s="17">
        <v>1.265</v>
      </c>
      <c r="C64" s="17">
        <v>876</v>
      </c>
      <c r="E64" s="18"/>
    </row>
    <row r="65" spans="1:5" ht="15">
      <c r="A65" s="16" t="s">
        <v>83</v>
      </c>
      <c r="B65" s="17">
        <v>1.303</v>
      </c>
      <c r="C65" s="17">
        <v>903</v>
      </c>
      <c r="E65" s="18"/>
    </row>
    <row r="66" spans="1:5" ht="15">
      <c r="A66" s="16" t="s">
        <v>84</v>
      </c>
      <c r="B66" s="17">
        <v>1.454</v>
      </c>
      <c r="C66" s="17">
        <v>1007</v>
      </c>
      <c r="E66" s="18"/>
    </row>
    <row r="67" spans="1:5" ht="15">
      <c r="A67" s="16" t="s">
        <v>85</v>
      </c>
      <c r="B67" s="17">
        <v>1.6</v>
      </c>
      <c r="C67" s="17">
        <v>1108</v>
      </c>
      <c r="E67" s="18"/>
    </row>
    <row r="68" spans="1:5" ht="15">
      <c r="A68" s="16" t="s">
        <v>86</v>
      </c>
      <c r="B68" s="17">
        <v>1.395</v>
      </c>
      <c r="C68" s="17">
        <v>966</v>
      </c>
      <c r="E68" s="18"/>
    </row>
    <row r="69" spans="1:5" ht="15">
      <c r="A69" s="16" t="s">
        <v>87</v>
      </c>
      <c r="B69" s="17">
        <v>1.259</v>
      </c>
      <c r="C69" s="17">
        <v>872</v>
      </c>
      <c r="E69" s="18"/>
    </row>
    <row r="70" spans="1:5" ht="15">
      <c r="A70" s="16" t="s">
        <v>88</v>
      </c>
      <c r="B70" s="17">
        <v>1.315</v>
      </c>
      <c r="C70" s="17">
        <v>911</v>
      </c>
      <c r="E70" s="18"/>
    </row>
    <row r="71" spans="1:5" ht="15">
      <c r="A71" s="16" t="s">
        <v>89</v>
      </c>
      <c r="B71" s="17">
        <v>1.195</v>
      </c>
      <c r="C71" s="17">
        <v>828</v>
      </c>
      <c r="E71" s="18"/>
    </row>
    <row r="72" spans="1:5" ht="15">
      <c r="A72" s="16" t="s">
        <v>90</v>
      </c>
      <c r="B72" s="17">
        <v>1.143</v>
      </c>
      <c r="C72" s="17">
        <v>792</v>
      </c>
      <c r="E72" s="18"/>
    </row>
    <row r="73" spans="1:5" ht="15">
      <c r="A73" s="16" t="s">
        <v>91</v>
      </c>
      <c r="B73" s="17">
        <v>1.199</v>
      </c>
      <c r="C73" s="17">
        <v>831</v>
      </c>
      <c r="E73" s="18"/>
    </row>
    <row r="74" spans="1:5" ht="15">
      <c r="A74" s="16" t="s">
        <v>92</v>
      </c>
      <c r="B74" s="17">
        <v>1.096</v>
      </c>
      <c r="C74" s="17">
        <v>759</v>
      </c>
      <c r="E74" s="18"/>
    </row>
    <row r="75" spans="1:5" ht="15">
      <c r="A75" s="16" t="s">
        <v>93</v>
      </c>
      <c r="B75" s="17">
        <v>1.032</v>
      </c>
      <c r="C75" s="17">
        <v>715</v>
      </c>
      <c r="E75" s="18"/>
    </row>
    <row r="76" spans="1:5" ht="15">
      <c r="A76" s="16" t="s">
        <v>94</v>
      </c>
      <c r="B76" s="17">
        <v>1.068</v>
      </c>
      <c r="C76" s="17">
        <v>740</v>
      </c>
      <c r="E76" s="18"/>
    </row>
    <row r="77" spans="1:5" ht="15">
      <c r="A77" s="16" t="s">
        <v>95</v>
      </c>
      <c r="B77" s="17">
        <v>1.096</v>
      </c>
      <c r="C77" s="17">
        <v>759</v>
      </c>
      <c r="E77" s="18"/>
    </row>
    <row r="78" spans="1:5" ht="15">
      <c r="A78" s="16" t="s">
        <v>96</v>
      </c>
      <c r="B78" s="17">
        <v>1.122</v>
      </c>
      <c r="C78" s="17">
        <v>777</v>
      </c>
      <c r="E78" s="18"/>
    </row>
    <row r="79" spans="1:5" ht="15">
      <c r="A79" s="16" t="s">
        <v>97</v>
      </c>
      <c r="B79" s="17">
        <v>1.022</v>
      </c>
      <c r="C79" s="17">
        <v>708</v>
      </c>
      <c r="E79" s="18"/>
    </row>
    <row r="80" spans="1:5" ht="15">
      <c r="A80" s="16" t="s">
        <v>98</v>
      </c>
      <c r="B80" s="17">
        <v>0.974</v>
      </c>
      <c r="C80" s="17">
        <v>675</v>
      </c>
      <c r="E80" s="18"/>
    </row>
    <row r="81" spans="1:5" ht="15">
      <c r="A81" s="16" t="s">
        <v>99</v>
      </c>
      <c r="B81" s="17">
        <v>1.023</v>
      </c>
      <c r="C81" s="17">
        <v>709</v>
      </c>
      <c r="E81" s="18"/>
    </row>
    <row r="82" spans="1:5" ht="15">
      <c r="A82" s="16" t="s">
        <v>100</v>
      </c>
      <c r="B82" s="17">
        <v>0.976</v>
      </c>
      <c r="C82" s="17">
        <v>676</v>
      </c>
      <c r="E82" s="18"/>
    </row>
    <row r="83" spans="1:5" ht="15">
      <c r="A83" s="16" t="s">
        <v>101</v>
      </c>
      <c r="B83" s="17">
        <v>1.561</v>
      </c>
      <c r="C83" s="17">
        <v>1081</v>
      </c>
      <c r="E83" s="18"/>
    </row>
    <row r="84" spans="1:5" ht="15">
      <c r="A84" s="16" t="s">
        <v>102</v>
      </c>
      <c r="B84" s="17">
        <v>2.066</v>
      </c>
      <c r="C84" s="17">
        <v>1431</v>
      </c>
      <c r="E84" s="18"/>
    </row>
    <row r="85" spans="1:5" ht="15">
      <c r="A85" s="16" t="s">
        <v>103</v>
      </c>
      <c r="B85" s="17">
        <v>1.457</v>
      </c>
      <c r="C85" s="17">
        <v>1009</v>
      </c>
      <c r="E85" s="18"/>
    </row>
    <row r="86" spans="1:5" ht="15">
      <c r="A86" s="16" t="s">
        <v>104</v>
      </c>
      <c r="B86" s="17">
        <v>1.416</v>
      </c>
      <c r="C86" s="17">
        <v>981</v>
      </c>
      <c r="E86" s="18"/>
    </row>
    <row r="87" spans="1:5" ht="15">
      <c r="A87" s="16" t="s">
        <v>105</v>
      </c>
      <c r="B87" s="17">
        <v>0.95</v>
      </c>
      <c r="C87" s="17">
        <v>658</v>
      </c>
      <c r="E87" s="18"/>
    </row>
    <row r="88" spans="1:5" ht="15">
      <c r="A88" s="16" t="s">
        <v>106</v>
      </c>
      <c r="B88" s="17">
        <v>1.046</v>
      </c>
      <c r="C88" s="17">
        <v>725</v>
      </c>
      <c r="E88" s="18"/>
    </row>
    <row r="89" spans="1:5" ht="15">
      <c r="A89" s="16" t="s">
        <v>107</v>
      </c>
      <c r="B89" s="17">
        <v>1.04</v>
      </c>
      <c r="C89" s="17">
        <v>720</v>
      </c>
      <c r="E89" s="18"/>
    </row>
    <row r="90" spans="1:5" ht="15">
      <c r="A90" s="16" t="s">
        <v>108</v>
      </c>
      <c r="B90" s="17">
        <v>1.04</v>
      </c>
      <c r="C90" s="17">
        <v>720</v>
      </c>
      <c r="E90" s="18"/>
    </row>
    <row r="91" spans="1:5" ht="15">
      <c r="A91" s="16" t="s">
        <v>109</v>
      </c>
      <c r="B91" s="17">
        <v>1.236</v>
      </c>
      <c r="C91" s="17">
        <v>856</v>
      </c>
      <c r="E91" s="18"/>
    </row>
    <row r="92" spans="1:5" ht="15">
      <c r="A92" s="16" t="s">
        <v>110</v>
      </c>
      <c r="B92" s="17">
        <v>1.129</v>
      </c>
      <c r="C92" s="17">
        <v>782</v>
      </c>
      <c r="E92" s="18"/>
    </row>
    <row r="93" spans="1:5" ht="15">
      <c r="A93" s="16" t="s">
        <v>111</v>
      </c>
      <c r="B93" s="17">
        <v>1.143</v>
      </c>
      <c r="C93" s="17">
        <v>792</v>
      </c>
      <c r="E93" s="18"/>
    </row>
    <row r="94" spans="1:5" ht="15">
      <c r="A94" s="16" t="s">
        <v>112</v>
      </c>
      <c r="B94" s="17">
        <v>1.064</v>
      </c>
      <c r="C94" s="17">
        <v>737</v>
      </c>
      <c r="E94" s="18"/>
    </row>
    <row r="95" spans="1:5" ht="15">
      <c r="A95" s="16" t="s">
        <v>113</v>
      </c>
      <c r="B95" s="17">
        <v>1.086</v>
      </c>
      <c r="C95" s="17">
        <v>752</v>
      </c>
      <c r="E95" s="18"/>
    </row>
    <row r="96" spans="1:5" ht="15">
      <c r="A96" s="16" t="s">
        <v>114</v>
      </c>
      <c r="B96" s="17">
        <v>1.617</v>
      </c>
      <c r="C96" s="17">
        <v>1120</v>
      </c>
      <c r="E96" s="18"/>
    </row>
    <row r="97" spans="1:5" ht="15">
      <c r="A97" s="16" t="s">
        <v>115</v>
      </c>
      <c r="B97" s="17">
        <v>0.988</v>
      </c>
      <c r="C97" s="17">
        <v>684</v>
      </c>
      <c r="E97" s="18"/>
    </row>
    <row r="98" spans="1:5" ht="15">
      <c r="A98" s="16" t="s">
        <v>116</v>
      </c>
      <c r="B98" s="17">
        <v>1.453</v>
      </c>
      <c r="C98" s="17">
        <v>1006</v>
      </c>
      <c r="E98" s="18"/>
    </row>
    <row r="99" spans="1:5" ht="15">
      <c r="A99" s="16" t="s">
        <v>117</v>
      </c>
      <c r="B99" s="17">
        <v>1.534</v>
      </c>
      <c r="C99" s="17">
        <v>1063</v>
      </c>
      <c r="E99" s="18"/>
    </row>
    <row r="100" spans="1:5" ht="15">
      <c r="A100" s="16" t="s">
        <v>118</v>
      </c>
      <c r="B100" s="17">
        <v>0.988</v>
      </c>
      <c r="C100" s="17">
        <v>684</v>
      </c>
      <c r="E100" s="18"/>
    </row>
    <row r="101" spans="1:5" ht="15">
      <c r="A101" s="16" t="s">
        <v>119</v>
      </c>
      <c r="B101" s="17">
        <v>1.143</v>
      </c>
      <c r="C101" s="17">
        <v>792</v>
      </c>
      <c r="E101" s="18"/>
    </row>
    <row r="102" spans="1:5" ht="15">
      <c r="A102" s="16" t="s">
        <v>120</v>
      </c>
      <c r="B102" s="17">
        <v>1.053</v>
      </c>
      <c r="C102" s="17">
        <v>729</v>
      </c>
      <c r="E102" s="18"/>
    </row>
    <row r="103" spans="1:5" ht="15">
      <c r="A103" s="16" t="s">
        <v>121</v>
      </c>
      <c r="B103" s="17">
        <v>1.053</v>
      </c>
      <c r="C103" s="17">
        <v>729</v>
      </c>
      <c r="E103" s="18"/>
    </row>
    <row r="104" spans="1:5" ht="15">
      <c r="A104" s="16" t="s">
        <v>122</v>
      </c>
      <c r="B104" s="17">
        <v>1.02</v>
      </c>
      <c r="C104" s="17">
        <v>707</v>
      </c>
      <c r="E104" s="18"/>
    </row>
    <row r="105" spans="1:5" ht="15">
      <c r="A105" s="16" t="s">
        <v>123</v>
      </c>
      <c r="B105" s="17">
        <v>1.008</v>
      </c>
      <c r="C105" s="17">
        <v>698</v>
      </c>
      <c r="E105" s="18"/>
    </row>
    <row r="106" spans="1:5" ht="15">
      <c r="A106" s="16" t="s">
        <v>124</v>
      </c>
      <c r="B106" s="17">
        <v>1.113</v>
      </c>
      <c r="C106" s="17">
        <v>771</v>
      </c>
      <c r="E106" s="18"/>
    </row>
    <row r="107" spans="1:5" ht="15">
      <c r="A107" s="16" t="s">
        <v>125</v>
      </c>
      <c r="B107" s="17">
        <v>1.085</v>
      </c>
      <c r="C107" s="17">
        <v>752</v>
      </c>
      <c r="E107" s="18"/>
    </row>
    <row r="108" spans="1:5" ht="15">
      <c r="A108" s="16" t="s">
        <v>126</v>
      </c>
      <c r="B108" s="17">
        <v>1.013</v>
      </c>
      <c r="C108" s="17">
        <v>702</v>
      </c>
      <c r="E108" s="18"/>
    </row>
    <row r="109" spans="1:5" ht="15">
      <c r="A109" s="16" t="s">
        <v>127</v>
      </c>
      <c r="B109" s="17">
        <v>1.017</v>
      </c>
      <c r="C109" s="17">
        <v>704</v>
      </c>
      <c r="E109" s="18"/>
    </row>
    <row r="110" spans="1:5" ht="15">
      <c r="A110" s="16" t="s">
        <v>128</v>
      </c>
      <c r="B110" s="17">
        <v>1.228</v>
      </c>
      <c r="C110" s="17">
        <v>851</v>
      </c>
      <c r="E110" s="18"/>
    </row>
    <row r="111" spans="1:5" ht="15">
      <c r="A111" s="16" t="s">
        <v>129</v>
      </c>
      <c r="B111" s="17">
        <v>1.176</v>
      </c>
      <c r="C111" s="17">
        <v>815</v>
      </c>
      <c r="E111" s="18"/>
    </row>
    <row r="112" spans="1:5" ht="15">
      <c r="A112" s="16" t="s">
        <v>130</v>
      </c>
      <c r="B112" s="17">
        <v>1.147</v>
      </c>
      <c r="C112" s="17">
        <v>795</v>
      </c>
      <c r="E112" s="18"/>
    </row>
    <row r="113" spans="1:5" ht="15">
      <c r="A113" s="16" t="s">
        <v>131</v>
      </c>
      <c r="B113" s="17">
        <v>1.103</v>
      </c>
      <c r="C113" s="17">
        <v>764</v>
      </c>
      <c r="E113" s="18"/>
    </row>
    <row r="114" spans="1:5" ht="15">
      <c r="A114" s="16" t="s">
        <v>132</v>
      </c>
      <c r="B114" s="17">
        <v>1.185</v>
      </c>
      <c r="C114" s="17">
        <v>821</v>
      </c>
      <c r="E114" s="18"/>
    </row>
    <row r="115" spans="1:5" ht="15">
      <c r="A115" s="16" t="s">
        <v>133</v>
      </c>
      <c r="B115" s="17">
        <v>1.09</v>
      </c>
      <c r="C115" s="17">
        <v>755</v>
      </c>
      <c r="E115" s="18"/>
    </row>
    <row r="116" spans="1:5" ht="15">
      <c r="A116" s="16" t="s">
        <v>134</v>
      </c>
      <c r="B116" s="17">
        <v>1.13</v>
      </c>
      <c r="C116" s="17">
        <v>783</v>
      </c>
      <c r="E116" s="18"/>
    </row>
    <row r="117" spans="1:5" ht="15">
      <c r="A117" s="16" t="s">
        <v>135</v>
      </c>
      <c r="B117" s="17">
        <v>0.988</v>
      </c>
      <c r="C117" s="17">
        <v>684</v>
      </c>
      <c r="E117" s="18"/>
    </row>
    <row r="118" spans="1:5" ht="15">
      <c r="A118" s="16" t="s">
        <v>136</v>
      </c>
      <c r="B118" s="17">
        <v>0.847</v>
      </c>
      <c r="C118" s="17">
        <v>587</v>
      </c>
      <c r="E118" s="18"/>
    </row>
    <row r="119" spans="1:5" ht="15">
      <c r="A119" s="16" t="s">
        <v>137</v>
      </c>
      <c r="B119" s="17">
        <v>0.988</v>
      </c>
      <c r="C119" s="17">
        <v>684</v>
      </c>
      <c r="E119" s="18"/>
    </row>
    <row r="120" spans="1:5" ht="15">
      <c r="A120" s="16" t="s">
        <v>138</v>
      </c>
      <c r="B120" s="17">
        <v>1.485</v>
      </c>
      <c r="C120" s="17">
        <v>1029</v>
      </c>
      <c r="E120" s="18"/>
    </row>
    <row r="121" spans="1:5" ht="15">
      <c r="A121" s="16" t="s">
        <v>139</v>
      </c>
      <c r="B121" s="17">
        <v>1.255</v>
      </c>
      <c r="C121" s="17">
        <v>869</v>
      </c>
      <c r="E121" s="18"/>
    </row>
    <row r="122" spans="1:5" ht="15">
      <c r="A122" s="16" t="s">
        <v>140</v>
      </c>
      <c r="B122" s="17">
        <v>1.07</v>
      </c>
      <c r="C122" s="17">
        <v>741</v>
      </c>
      <c r="E122" s="18"/>
    </row>
    <row r="123" spans="1:5" ht="15">
      <c r="A123" s="16" t="s">
        <v>141</v>
      </c>
      <c r="B123" s="17">
        <v>0.988</v>
      </c>
      <c r="C123" s="17">
        <v>684</v>
      </c>
      <c r="E123" s="18"/>
    </row>
    <row r="124" spans="1:5" ht="15">
      <c r="A124" s="16" t="s">
        <v>142</v>
      </c>
      <c r="B124" s="17">
        <v>1.029</v>
      </c>
      <c r="C124" s="17">
        <v>713</v>
      </c>
      <c r="E124" s="18"/>
    </row>
    <row r="125" spans="1:5" ht="15">
      <c r="A125" s="16" t="s">
        <v>143</v>
      </c>
      <c r="B125" s="17">
        <v>1.006</v>
      </c>
      <c r="C125" s="17">
        <v>697</v>
      </c>
      <c r="E125" s="18"/>
    </row>
    <row r="126" spans="1:5" ht="15">
      <c r="A126" s="16" t="s">
        <v>144</v>
      </c>
      <c r="B126" s="17">
        <v>1.004</v>
      </c>
      <c r="C126" s="17">
        <v>695</v>
      </c>
      <c r="E126" s="18"/>
    </row>
    <row r="127" spans="1:5" ht="15">
      <c r="A127" s="16" t="s">
        <v>145</v>
      </c>
      <c r="B127" s="17">
        <v>1.02</v>
      </c>
      <c r="C127" s="17">
        <v>707</v>
      </c>
      <c r="E127" s="18"/>
    </row>
    <row r="128" spans="1:5" ht="15">
      <c r="A128" s="16" t="s">
        <v>146</v>
      </c>
      <c r="B128" s="17">
        <v>1.027</v>
      </c>
      <c r="C128" s="17">
        <v>711</v>
      </c>
      <c r="E128" s="18"/>
    </row>
    <row r="129" spans="1:5" ht="15">
      <c r="A129" s="16" t="s">
        <v>147</v>
      </c>
      <c r="B129" s="17">
        <v>1.234</v>
      </c>
      <c r="C129" s="17">
        <v>855</v>
      </c>
      <c r="E129" s="18"/>
    </row>
    <row r="130" spans="1:5" ht="15">
      <c r="A130" s="16" t="s">
        <v>148</v>
      </c>
      <c r="B130" s="17">
        <v>1.092</v>
      </c>
      <c r="C130" s="17">
        <v>756</v>
      </c>
      <c r="E130" s="18"/>
    </row>
    <row r="131" spans="1:5" ht="15">
      <c r="A131" s="16" t="s">
        <v>149</v>
      </c>
      <c r="B131" s="17">
        <v>1.16</v>
      </c>
      <c r="C131" s="17">
        <v>804</v>
      </c>
      <c r="E131" s="18"/>
    </row>
    <row r="132" spans="1:5" ht="15">
      <c r="A132" s="16" t="s">
        <v>150</v>
      </c>
      <c r="B132" s="17">
        <v>1.037</v>
      </c>
      <c r="C132" s="17">
        <v>718</v>
      </c>
      <c r="E132" s="18"/>
    </row>
    <row r="133" spans="1:5" ht="15">
      <c r="A133" s="16" t="s">
        <v>151</v>
      </c>
      <c r="B133" s="17">
        <v>1.065</v>
      </c>
      <c r="C133" s="17">
        <v>738</v>
      </c>
      <c r="E133" s="18"/>
    </row>
    <row r="134" spans="1:5" ht="15">
      <c r="A134" s="16" t="s">
        <v>152</v>
      </c>
      <c r="B134" s="17">
        <v>0.988</v>
      </c>
      <c r="C134" s="17">
        <v>684</v>
      </c>
      <c r="E134" s="18"/>
    </row>
    <row r="135" spans="1:5" ht="15">
      <c r="A135" s="16" t="s">
        <v>153</v>
      </c>
      <c r="B135" s="17">
        <v>1.138</v>
      </c>
      <c r="C135" s="17">
        <v>788</v>
      </c>
      <c r="E135" s="18"/>
    </row>
    <row r="136" spans="1:5" ht="15">
      <c r="A136" s="16" t="s">
        <v>154</v>
      </c>
      <c r="B136" s="17">
        <v>1.1</v>
      </c>
      <c r="C136" s="17">
        <v>762</v>
      </c>
      <c r="E136" s="18"/>
    </row>
    <row r="137" spans="1:5" ht="15">
      <c r="A137" s="16" t="s">
        <v>155</v>
      </c>
      <c r="B137" s="17">
        <v>1.02</v>
      </c>
      <c r="C137" s="17">
        <v>707</v>
      </c>
      <c r="E137" s="18"/>
    </row>
    <row r="138" spans="1:5" ht="15">
      <c r="A138" s="16" t="s">
        <v>156</v>
      </c>
      <c r="B138" s="17">
        <v>1.068</v>
      </c>
      <c r="C138" s="17">
        <v>740</v>
      </c>
      <c r="E138" s="18"/>
    </row>
    <row r="139" spans="1:5" ht="15">
      <c r="A139" s="16" t="s">
        <v>157</v>
      </c>
      <c r="B139" s="17">
        <v>0.988</v>
      </c>
      <c r="C139" s="17">
        <v>684</v>
      </c>
      <c r="E139" s="18"/>
    </row>
    <row r="140" spans="1:5" ht="15">
      <c r="A140" s="16" t="s">
        <v>158</v>
      </c>
      <c r="B140" s="17">
        <v>1.202</v>
      </c>
      <c r="C140" s="17">
        <v>833</v>
      </c>
      <c r="E140" s="18"/>
    </row>
    <row r="141" spans="1:5" ht="15">
      <c r="A141" s="16" t="s">
        <v>159</v>
      </c>
      <c r="B141" s="17">
        <v>1.124</v>
      </c>
      <c r="C141" s="17">
        <v>779</v>
      </c>
      <c r="E141" s="18"/>
    </row>
    <row r="142" spans="1:5" ht="15">
      <c r="A142" s="16" t="s">
        <v>160</v>
      </c>
      <c r="B142" s="17">
        <v>1.064</v>
      </c>
      <c r="C142" s="17">
        <v>737</v>
      </c>
      <c r="E142" s="18"/>
    </row>
    <row r="143" spans="1:5" ht="15">
      <c r="A143" s="16" t="s">
        <v>161</v>
      </c>
      <c r="B143" s="17">
        <v>1.01</v>
      </c>
      <c r="C143" s="17">
        <v>700</v>
      </c>
      <c r="E143" s="18"/>
    </row>
    <row r="144" spans="1:5" ht="15">
      <c r="A144" s="16" t="s">
        <v>162</v>
      </c>
      <c r="B144" s="17">
        <v>0.978</v>
      </c>
      <c r="C144" s="17">
        <v>677</v>
      </c>
      <c r="E144" s="18"/>
    </row>
    <row r="145" spans="1:5" ht="15">
      <c r="A145" s="16" t="s">
        <v>163</v>
      </c>
      <c r="B145" s="17">
        <v>0.988</v>
      </c>
      <c r="C145" s="17">
        <v>684</v>
      </c>
      <c r="E145" s="18"/>
    </row>
    <row r="146" spans="1:5" ht="15">
      <c r="A146" s="16" t="s">
        <v>164</v>
      </c>
      <c r="B146" s="17">
        <v>1.01</v>
      </c>
      <c r="C146" s="17">
        <v>700</v>
      </c>
      <c r="E146" s="18"/>
    </row>
    <row r="147" spans="1:5" ht="15">
      <c r="A147" s="16" t="s">
        <v>165</v>
      </c>
      <c r="B147" s="17">
        <v>1.026</v>
      </c>
      <c r="C147" s="17">
        <v>711</v>
      </c>
      <c r="E147" s="18"/>
    </row>
    <row r="148" spans="1:5" ht="15">
      <c r="A148" s="16" t="s">
        <v>166</v>
      </c>
      <c r="B148" s="17">
        <v>0.976</v>
      </c>
      <c r="C148" s="17">
        <v>676</v>
      </c>
      <c r="E148" s="18"/>
    </row>
    <row r="149" spans="1:5" ht="15">
      <c r="A149" s="16" t="s">
        <v>167</v>
      </c>
      <c r="B149" s="17">
        <v>1.08</v>
      </c>
      <c r="C149" s="17">
        <v>748</v>
      </c>
      <c r="E149" s="18"/>
    </row>
    <row r="150" spans="1:5" ht="15">
      <c r="A150" s="16" t="s">
        <v>168</v>
      </c>
      <c r="B150" s="17">
        <v>0.856</v>
      </c>
      <c r="C150" s="17">
        <v>593</v>
      </c>
      <c r="E150" s="18"/>
    </row>
    <row r="151" spans="1:5" ht="15">
      <c r="A151" s="16" t="s">
        <v>169</v>
      </c>
      <c r="B151" s="17">
        <v>0.945</v>
      </c>
      <c r="C151" s="17">
        <v>655</v>
      </c>
      <c r="E151" s="18"/>
    </row>
    <row r="152" spans="1:5" ht="15">
      <c r="A152" s="16" t="s">
        <v>170</v>
      </c>
      <c r="B152" s="17">
        <v>0.988</v>
      </c>
      <c r="C152" s="17">
        <v>684</v>
      </c>
      <c r="E152" s="18"/>
    </row>
    <row r="153" spans="1:5" ht="15">
      <c r="A153" s="16" t="s">
        <v>171</v>
      </c>
      <c r="B153" s="17">
        <v>1.29</v>
      </c>
      <c r="C153" s="17">
        <v>894</v>
      </c>
      <c r="E153" s="18"/>
    </row>
    <row r="154" spans="1:5" ht="15">
      <c r="A154" s="16" t="s">
        <v>172</v>
      </c>
      <c r="B154" s="17">
        <v>1.314</v>
      </c>
      <c r="C154" s="17">
        <v>910</v>
      </c>
      <c r="E154" s="18"/>
    </row>
    <row r="155" spans="1:5" ht="15">
      <c r="A155" s="16" t="s">
        <v>173</v>
      </c>
      <c r="B155" s="17">
        <v>1.267</v>
      </c>
      <c r="C155" s="17">
        <v>878</v>
      </c>
      <c r="E155" s="18"/>
    </row>
    <row r="156" spans="1:5" ht="15">
      <c r="A156" s="16" t="s">
        <v>174</v>
      </c>
      <c r="B156" s="17">
        <v>1.269</v>
      </c>
      <c r="C156" s="17">
        <v>879</v>
      </c>
      <c r="E156" s="18"/>
    </row>
    <row r="157" spans="1:5" ht="15">
      <c r="A157" s="16" t="s">
        <v>175</v>
      </c>
      <c r="B157" s="17">
        <v>1.214</v>
      </c>
      <c r="C157" s="17">
        <v>841</v>
      </c>
      <c r="E157" s="18"/>
    </row>
    <row r="158" spans="1:5" ht="15">
      <c r="A158" s="16" t="s">
        <v>176</v>
      </c>
      <c r="B158" s="17">
        <v>1.215</v>
      </c>
      <c r="C158" s="17">
        <v>842</v>
      </c>
      <c r="E158" s="18"/>
    </row>
    <row r="159" spans="1:5" ht="15">
      <c r="A159" s="16" t="s">
        <v>177</v>
      </c>
      <c r="B159" s="17">
        <v>1.144</v>
      </c>
      <c r="C159" s="17">
        <v>792</v>
      </c>
      <c r="E159" s="18"/>
    </row>
    <row r="160" spans="1:5" ht="15">
      <c r="A160" s="16" t="s">
        <v>178</v>
      </c>
      <c r="B160" s="17">
        <v>1.241</v>
      </c>
      <c r="C160" s="17">
        <v>860</v>
      </c>
      <c r="E160" s="18"/>
    </row>
    <row r="161" spans="1:5" ht="15">
      <c r="A161" s="16" t="s">
        <v>179</v>
      </c>
      <c r="B161" s="17">
        <v>1.082</v>
      </c>
      <c r="C161" s="17">
        <v>750</v>
      </c>
      <c r="E161" s="18"/>
    </row>
    <row r="162" spans="1:5" ht="15">
      <c r="A162" s="16" t="s">
        <v>180</v>
      </c>
      <c r="B162" s="17">
        <v>1.037</v>
      </c>
      <c r="C162" s="17">
        <v>718</v>
      </c>
      <c r="E162" s="18"/>
    </row>
    <row r="163" spans="1:5" ht="15">
      <c r="A163" s="16" t="s">
        <v>181</v>
      </c>
      <c r="B163" s="17">
        <v>1.046</v>
      </c>
      <c r="C163" s="17">
        <v>725</v>
      </c>
      <c r="E163" s="18"/>
    </row>
    <row r="164" spans="1:5" ht="15">
      <c r="A164" s="16" t="s">
        <v>182</v>
      </c>
      <c r="B164" s="17">
        <v>1.089</v>
      </c>
      <c r="C164" s="17">
        <v>754</v>
      </c>
      <c r="E164" s="18"/>
    </row>
    <row r="165" spans="1:5" ht="15">
      <c r="A165" s="16" t="s">
        <v>183</v>
      </c>
      <c r="B165" s="17">
        <v>1.022</v>
      </c>
      <c r="C165" s="17">
        <v>708</v>
      </c>
      <c r="E165" s="18"/>
    </row>
    <row r="166" spans="1:5" ht="15">
      <c r="A166" s="16" t="s">
        <v>184</v>
      </c>
      <c r="B166" s="17">
        <v>1.166</v>
      </c>
      <c r="C166" s="17">
        <v>808</v>
      </c>
      <c r="E166" s="18"/>
    </row>
    <row r="167" spans="1:5" ht="15">
      <c r="A167" s="16" t="s">
        <v>185</v>
      </c>
      <c r="B167" s="17">
        <v>1.119</v>
      </c>
      <c r="C167" s="17">
        <v>775</v>
      </c>
      <c r="E167" s="18"/>
    </row>
    <row r="168" spans="1:5" ht="15">
      <c r="A168" s="16" t="s">
        <v>186</v>
      </c>
      <c r="B168" s="17">
        <v>1.196</v>
      </c>
      <c r="C168" s="17">
        <v>828</v>
      </c>
      <c r="E168" s="18"/>
    </row>
    <row r="169" spans="1:5" ht="15">
      <c r="A169" s="16" t="s">
        <v>187</v>
      </c>
      <c r="B169" s="17">
        <v>1.142</v>
      </c>
      <c r="C169" s="17">
        <v>791</v>
      </c>
      <c r="E169" s="18"/>
    </row>
    <row r="170" spans="1:5" ht="15">
      <c r="A170" s="16" t="s">
        <v>188</v>
      </c>
      <c r="B170" s="17">
        <v>1.069</v>
      </c>
      <c r="C170" s="17">
        <v>740</v>
      </c>
      <c r="E170" s="18"/>
    </row>
    <row r="171" spans="1:5" ht="15">
      <c r="A171" s="16" t="s">
        <v>189</v>
      </c>
      <c r="B171" s="17">
        <v>1.021</v>
      </c>
      <c r="C171" s="17">
        <v>707</v>
      </c>
      <c r="E171" s="18"/>
    </row>
    <row r="172" spans="1:5" ht="15">
      <c r="A172" s="16" t="s">
        <v>190</v>
      </c>
      <c r="B172" s="17">
        <v>1.044</v>
      </c>
      <c r="C172" s="17">
        <v>723</v>
      </c>
      <c r="E172" s="18"/>
    </row>
    <row r="173" spans="1:5" ht="15">
      <c r="A173" s="16" t="s">
        <v>191</v>
      </c>
      <c r="B173" s="17">
        <v>0.994</v>
      </c>
      <c r="C173" s="17">
        <v>689</v>
      </c>
      <c r="E173" s="18"/>
    </row>
    <row r="174" spans="1:5" ht="15">
      <c r="A174" s="16" t="s">
        <v>192</v>
      </c>
      <c r="B174" s="17">
        <v>1.006</v>
      </c>
      <c r="C174" s="17">
        <v>697</v>
      </c>
      <c r="E174" s="18"/>
    </row>
    <row r="175" spans="1:5" ht="15">
      <c r="A175" s="16" t="s">
        <v>193</v>
      </c>
      <c r="B175" s="17">
        <v>1.011</v>
      </c>
      <c r="C175" s="17">
        <v>700</v>
      </c>
      <c r="E175" s="18"/>
    </row>
    <row r="176" spans="1:5" ht="15">
      <c r="A176" s="16" t="s">
        <v>194</v>
      </c>
      <c r="B176" s="17">
        <v>0.979</v>
      </c>
      <c r="C176" s="17">
        <v>678</v>
      </c>
      <c r="E176" s="18"/>
    </row>
    <row r="177" spans="1:5" ht="15">
      <c r="A177" s="16" t="s">
        <v>195</v>
      </c>
      <c r="B177" s="17">
        <v>1.198</v>
      </c>
      <c r="C177" s="17">
        <v>830</v>
      </c>
      <c r="E177" s="18"/>
    </row>
    <row r="178" spans="1:5" ht="15">
      <c r="A178" s="16" t="s">
        <v>196</v>
      </c>
      <c r="B178" s="17">
        <v>1.017</v>
      </c>
      <c r="C178" s="17">
        <v>704</v>
      </c>
      <c r="E178" s="18"/>
    </row>
    <row r="179" spans="1:5" ht="15">
      <c r="A179" s="16" t="s">
        <v>197</v>
      </c>
      <c r="B179" s="17">
        <v>1.033</v>
      </c>
      <c r="C179" s="17">
        <v>716</v>
      </c>
      <c r="E179" s="18"/>
    </row>
    <row r="180" spans="1:5" ht="15">
      <c r="A180" s="16" t="s">
        <v>198</v>
      </c>
      <c r="B180" s="17">
        <v>1.032</v>
      </c>
      <c r="C180" s="17">
        <v>715</v>
      </c>
      <c r="E180" s="18"/>
    </row>
    <row r="181" spans="1:5" ht="15">
      <c r="A181" s="16" t="s">
        <v>199</v>
      </c>
      <c r="B181" s="17">
        <v>1.056</v>
      </c>
      <c r="C181" s="17">
        <v>731</v>
      </c>
      <c r="E181" s="18"/>
    </row>
    <row r="182" spans="1:5" ht="15">
      <c r="A182" s="16" t="s">
        <v>200</v>
      </c>
      <c r="B182" s="17">
        <v>0.988</v>
      </c>
      <c r="C182" s="17">
        <v>684</v>
      </c>
      <c r="E182" s="18"/>
    </row>
    <row r="183" spans="1:5" ht="15">
      <c r="A183" s="16" t="s">
        <v>201</v>
      </c>
      <c r="B183" s="17">
        <v>1.15</v>
      </c>
      <c r="C183" s="17">
        <v>797</v>
      </c>
      <c r="E183" s="18"/>
    </row>
    <row r="184" spans="1:5" ht="15">
      <c r="A184" s="16" t="s">
        <v>202</v>
      </c>
      <c r="B184" s="17">
        <v>1.089</v>
      </c>
      <c r="C184" s="17">
        <v>754</v>
      </c>
      <c r="E184" s="18"/>
    </row>
    <row r="185" spans="1:5" ht="15">
      <c r="A185" s="16" t="s">
        <v>203</v>
      </c>
      <c r="B185" s="17">
        <v>0.988</v>
      </c>
      <c r="C185" s="17">
        <v>684</v>
      </c>
      <c r="E185" s="18"/>
    </row>
    <row r="186" spans="1:5" ht="15">
      <c r="A186" s="16" t="s">
        <v>204</v>
      </c>
      <c r="B186" s="17">
        <v>0.961</v>
      </c>
      <c r="C186" s="17">
        <v>666</v>
      </c>
      <c r="E186" s="18"/>
    </row>
    <row r="187" spans="1:5" ht="15">
      <c r="A187" s="16" t="s">
        <v>205</v>
      </c>
      <c r="B187" s="17">
        <v>1.421</v>
      </c>
      <c r="C187" s="17">
        <v>984</v>
      </c>
      <c r="E187" s="18"/>
    </row>
    <row r="188" spans="1:5" ht="15">
      <c r="A188" s="16" t="s">
        <v>206</v>
      </c>
      <c r="B188" s="17">
        <v>1.458</v>
      </c>
      <c r="C188" s="17">
        <v>1010</v>
      </c>
      <c r="E188" s="18"/>
    </row>
    <row r="189" spans="1:5" ht="15">
      <c r="A189" s="16" t="s">
        <v>207</v>
      </c>
      <c r="B189" s="17">
        <v>1.237</v>
      </c>
      <c r="C189" s="17">
        <v>857</v>
      </c>
      <c r="E189" s="18"/>
    </row>
    <row r="190" spans="1:5" ht="15">
      <c r="A190" s="16" t="s">
        <v>208</v>
      </c>
      <c r="B190" s="17">
        <v>1.773</v>
      </c>
      <c r="C190" s="17">
        <v>1228</v>
      </c>
      <c r="E190" s="18"/>
    </row>
    <row r="191" spans="1:5" ht="15">
      <c r="A191" s="16" t="s">
        <v>209</v>
      </c>
      <c r="B191" s="17">
        <v>1.864</v>
      </c>
      <c r="C191" s="17">
        <v>1291</v>
      </c>
      <c r="E191" s="18"/>
    </row>
    <row r="192" spans="1:5" ht="15">
      <c r="A192" s="16" t="s">
        <v>210</v>
      </c>
      <c r="B192" s="17">
        <v>1.617</v>
      </c>
      <c r="C192" s="17">
        <v>1120</v>
      </c>
      <c r="E192" s="18"/>
    </row>
    <row r="193" spans="1:5" ht="15">
      <c r="A193" s="16" t="s">
        <v>211</v>
      </c>
      <c r="B193" s="17">
        <v>1.722</v>
      </c>
      <c r="C193" s="17">
        <v>1193</v>
      </c>
      <c r="E193" s="18"/>
    </row>
    <row r="194" spans="1:5" ht="15">
      <c r="A194" s="16" t="s">
        <v>212</v>
      </c>
      <c r="B194" s="17">
        <v>1.247</v>
      </c>
      <c r="C194" s="17">
        <v>864</v>
      </c>
      <c r="E194" s="18"/>
    </row>
    <row r="195" spans="1:5" ht="15">
      <c r="A195" s="16" t="s">
        <v>213</v>
      </c>
      <c r="B195" s="17">
        <v>1.201</v>
      </c>
      <c r="C195" s="17">
        <v>832</v>
      </c>
      <c r="E195" s="18"/>
    </row>
    <row r="196" spans="1:5" ht="15">
      <c r="A196" s="16" t="s">
        <v>214</v>
      </c>
      <c r="B196" s="17">
        <v>1.282</v>
      </c>
      <c r="C196" s="17">
        <v>888</v>
      </c>
      <c r="E196" s="18"/>
    </row>
    <row r="197" spans="1:5" ht="15">
      <c r="A197" s="16" t="s">
        <v>215</v>
      </c>
      <c r="B197" s="17">
        <v>1.229</v>
      </c>
      <c r="C197" s="17">
        <v>851</v>
      </c>
      <c r="E197" s="18"/>
    </row>
    <row r="198" spans="1:5" ht="15">
      <c r="A198" s="16" t="s">
        <v>216</v>
      </c>
      <c r="B198" s="17">
        <v>1.142</v>
      </c>
      <c r="C198" s="17">
        <v>791</v>
      </c>
      <c r="E198" s="18"/>
    </row>
    <row r="199" spans="1:5" ht="15">
      <c r="A199" s="16" t="s">
        <v>217</v>
      </c>
      <c r="B199" s="17">
        <v>1.045</v>
      </c>
      <c r="C199" s="17">
        <v>724</v>
      </c>
      <c r="E199" s="18"/>
    </row>
    <row r="200" spans="1:5" ht="15">
      <c r="A200" s="16" t="s">
        <v>218</v>
      </c>
      <c r="B200" s="17">
        <v>1.024</v>
      </c>
      <c r="C200" s="17">
        <v>709</v>
      </c>
      <c r="E200" s="18"/>
    </row>
    <row r="201" spans="1:5" ht="15">
      <c r="A201" s="16" t="s">
        <v>219</v>
      </c>
      <c r="B201" s="17">
        <v>1.025</v>
      </c>
      <c r="C201" s="17">
        <v>710</v>
      </c>
      <c r="E201" s="18"/>
    </row>
    <row r="202" spans="1:5" ht="15">
      <c r="A202" s="16" t="s">
        <v>220</v>
      </c>
      <c r="B202" s="17">
        <v>1.286</v>
      </c>
      <c r="C202" s="17">
        <v>891</v>
      </c>
      <c r="E202" s="18"/>
    </row>
    <row r="203" spans="1:5" ht="15">
      <c r="A203" s="16" t="s">
        <v>221</v>
      </c>
      <c r="B203" s="17">
        <v>1.004</v>
      </c>
      <c r="C203" s="17">
        <v>695</v>
      </c>
      <c r="E203" s="18"/>
    </row>
    <row r="204" spans="1:5" ht="15">
      <c r="A204" s="16" t="s">
        <v>222</v>
      </c>
      <c r="B204" s="17">
        <v>1.095</v>
      </c>
      <c r="C204" s="17">
        <v>759</v>
      </c>
      <c r="E204" s="18"/>
    </row>
    <row r="205" spans="1:5" ht="15">
      <c r="A205" s="16" t="s">
        <v>223</v>
      </c>
      <c r="B205" s="17">
        <v>1.086</v>
      </c>
      <c r="C205" s="17">
        <v>752</v>
      </c>
      <c r="E205" s="18"/>
    </row>
    <row r="206" spans="1:5" ht="15">
      <c r="A206" s="16" t="s">
        <v>224</v>
      </c>
      <c r="B206" s="17">
        <v>1.19</v>
      </c>
      <c r="C206" s="17">
        <v>824</v>
      </c>
      <c r="E206" s="18"/>
    </row>
    <row r="207" spans="1:5" ht="15">
      <c r="A207" s="16" t="s">
        <v>225</v>
      </c>
      <c r="B207" s="17">
        <v>0.988</v>
      </c>
      <c r="C207" s="17">
        <v>684</v>
      </c>
      <c r="E207" s="18"/>
    </row>
    <row r="208" spans="1:5" ht="15">
      <c r="A208" s="16" t="s">
        <v>226</v>
      </c>
      <c r="B208" s="17">
        <v>1.228</v>
      </c>
      <c r="C208" s="17">
        <v>851</v>
      </c>
      <c r="E208" s="18"/>
    </row>
    <row r="209" spans="1:5" ht="15">
      <c r="A209" s="16" t="s">
        <v>227</v>
      </c>
      <c r="B209" s="17">
        <v>1.143</v>
      </c>
      <c r="C209" s="17">
        <v>792</v>
      </c>
      <c r="E209" s="18"/>
    </row>
    <row r="210" spans="1:5" ht="15">
      <c r="A210" s="16" t="s">
        <v>228</v>
      </c>
      <c r="B210" s="17">
        <v>1.059</v>
      </c>
      <c r="C210" s="17">
        <v>734</v>
      </c>
      <c r="E210" s="18"/>
    </row>
    <row r="211" spans="1:5" ht="15">
      <c r="A211" s="16" t="s">
        <v>229</v>
      </c>
      <c r="B211" s="17">
        <v>1.037</v>
      </c>
      <c r="C211" s="17">
        <v>718</v>
      </c>
      <c r="E211" s="18"/>
    </row>
    <row r="212" spans="1:5" ht="15">
      <c r="A212" s="16" t="s">
        <v>230</v>
      </c>
      <c r="B212" s="17">
        <v>1.022</v>
      </c>
      <c r="C212" s="17">
        <v>708</v>
      </c>
      <c r="E212" s="18"/>
    </row>
    <row r="213" spans="1:5" ht="15">
      <c r="A213" s="16" t="s">
        <v>231</v>
      </c>
      <c r="B213" s="17">
        <v>1.389</v>
      </c>
      <c r="C213" s="17">
        <v>962</v>
      </c>
      <c r="E213" s="18"/>
    </row>
    <row r="214" spans="1:5" ht="15">
      <c r="A214" s="16" t="s">
        <v>232</v>
      </c>
      <c r="B214" s="17">
        <v>1.18</v>
      </c>
      <c r="C214" s="17">
        <v>817</v>
      </c>
      <c r="E214" s="18"/>
    </row>
    <row r="215" spans="1:5" ht="15">
      <c r="A215" s="16" t="s">
        <v>233</v>
      </c>
      <c r="B215" s="17">
        <v>1.407</v>
      </c>
      <c r="C215" s="17">
        <v>975</v>
      </c>
      <c r="E215" s="18"/>
    </row>
    <row r="216" spans="1:5" ht="15">
      <c r="A216" s="16" t="s">
        <v>234</v>
      </c>
      <c r="B216" s="17">
        <v>1.269</v>
      </c>
      <c r="C216" s="17">
        <v>879</v>
      </c>
      <c r="E216" s="18"/>
    </row>
    <row r="217" spans="1:5" ht="15">
      <c r="A217" s="16" t="s">
        <v>235</v>
      </c>
      <c r="B217" s="17">
        <v>1.064</v>
      </c>
      <c r="C217" s="17">
        <v>737</v>
      </c>
      <c r="E217" s="18"/>
    </row>
    <row r="218" spans="1:5" ht="15">
      <c r="A218" s="16" t="s">
        <v>236</v>
      </c>
      <c r="B218" s="17">
        <v>1.007</v>
      </c>
      <c r="C218" s="17">
        <v>698</v>
      </c>
      <c r="E218" s="18"/>
    </row>
    <row r="219" spans="1:5" ht="15">
      <c r="A219" s="16" t="s">
        <v>237</v>
      </c>
      <c r="B219" s="17">
        <v>1.044</v>
      </c>
      <c r="C219" s="17">
        <v>723</v>
      </c>
      <c r="E219" s="18"/>
    </row>
    <row r="220" spans="1:5" ht="15">
      <c r="A220" s="16" t="s">
        <v>238</v>
      </c>
      <c r="B220" s="17">
        <v>1.001</v>
      </c>
      <c r="C220" s="17">
        <v>693</v>
      </c>
      <c r="E220" s="18"/>
    </row>
    <row r="221" spans="1:5" ht="15">
      <c r="A221" s="16" t="s">
        <v>239</v>
      </c>
      <c r="B221" s="17">
        <v>1.027</v>
      </c>
      <c r="C221" s="17">
        <v>711</v>
      </c>
      <c r="E221" s="18"/>
    </row>
    <row r="222" spans="1:5" ht="15">
      <c r="A222" s="16" t="s">
        <v>240</v>
      </c>
      <c r="B222" s="17">
        <v>0.971</v>
      </c>
      <c r="C222" s="17">
        <v>673</v>
      </c>
      <c r="E222" s="18"/>
    </row>
    <row r="223" spans="1:5" ht="15">
      <c r="A223" s="16" t="s">
        <v>241</v>
      </c>
      <c r="B223" s="17">
        <v>1.41</v>
      </c>
      <c r="C223" s="17">
        <v>977</v>
      </c>
      <c r="E223" s="18"/>
    </row>
    <row r="224" spans="1:5" ht="15">
      <c r="A224" s="16" t="s">
        <v>242</v>
      </c>
      <c r="B224" s="17">
        <v>1.365</v>
      </c>
      <c r="C224" s="17">
        <v>946</v>
      </c>
      <c r="E224" s="18"/>
    </row>
    <row r="225" spans="1:5" ht="15">
      <c r="A225" s="16" t="s">
        <v>243</v>
      </c>
      <c r="B225" s="17">
        <v>1.243</v>
      </c>
      <c r="C225" s="17">
        <v>861</v>
      </c>
      <c r="E225" s="18"/>
    </row>
    <row r="226" spans="1:5" ht="15">
      <c r="A226" s="16" t="s">
        <v>244</v>
      </c>
      <c r="B226" s="17">
        <v>1.304</v>
      </c>
      <c r="C226" s="17">
        <v>903</v>
      </c>
      <c r="E226" s="18"/>
    </row>
    <row r="227" spans="1:5" ht="15">
      <c r="A227" s="16" t="s">
        <v>245</v>
      </c>
      <c r="B227" s="17">
        <v>1.254</v>
      </c>
      <c r="C227" s="17">
        <v>869</v>
      </c>
      <c r="E227" s="18"/>
    </row>
    <row r="228" spans="1:5" ht="15">
      <c r="A228" s="16" t="s">
        <v>246</v>
      </c>
      <c r="B228" s="17">
        <v>1.363</v>
      </c>
      <c r="C228" s="17">
        <v>944</v>
      </c>
      <c r="E228" s="18"/>
    </row>
    <row r="229" spans="1:5" ht="15">
      <c r="A229" s="16" t="s">
        <v>247</v>
      </c>
      <c r="B229" s="17">
        <v>1.306</v>
      </c>
      <c r="C229" s="17">
        <v>905</v>
      </c>
      <c r="E229" s="18"/>
    </row>
    <row r="230" spans="1:5" ht="15">
      <c r="A230" s="16" t="s">
        <v>248</v>
      </c>
      <c r="B230" s="17">
        <v>1.284</v>
      </c>
      <c r="C230" s="17">
        <v>889</v>
      </c>
      <c r="E230" s="18"/>
    </row>
    <row r="231" spans="1:5" ht="15">
      <c r="A231" s="16" t="s">
        <v>249</v>
      </c>
      <c r="B231" s="17">
        <v>1.279</v>
      </c>
      <c r="C231" s="17">
        <v>886</v>
      </c>
      <c r="E231" s="18"/>
    </row>
    <row r="232" spans="1:5" ht="15">
      <c r="A232" s="16" t="s">
        <v>250</v>
      </c>
      <c r="B232" s="17">
        <v>1.05</v>
      </c>
      <c r="C232" s="17">
        <v>727</v>
      </c>
      <c r="E232" s="18"/>
    </row>
    <row r="233" spans="1:5" ht="15">
      <c r="A233" s="16" t="s">
        <v>251</v>
      </c>
      <c r="B233" s="17">
        <v>1.139</v>
      </c>
      <c r="C233" s="17">
        <v>789</v>
      </c>
      <c r="E233" s="18"/>
    </row>
    <row r="234" spans="1:5" ht="15">
      <c r="A234" s="16" t="s">
        <v>252</v>
      </c>
      <c r="B234" s="17">
        <v>1.681</v>
      </c>
      <c r="C234" s="17">
        <v>1164</v>
      </c>
      <c r="E234" s="18"/>
    </row>
    <row r="235" spans="1:5" ht="15">
      <c r="A235" s="16" t="s">
        <v>253</v>
      </c>
      <c r="B235" s="17">
        <v>1.256</v>
      </c>
      <c r="C235" s="17">
        <v>870</v>
      </c>
      <c r="E235" s="18"/>
    </row>
    <row r="236" spans="1:5" ht="15">
      <c r="A236" s="16" t="s">
        <v>254</v>
      </c>
      <c r="B236" s="17">
        <v>1.228</v>
      </c>
      <c r="C236" s="17">
        <v>851</v>
      </c>
      <c r="E236" s="18"/>
    </row>
    <row r="237" spans="1:5" ht="15">
      <c r="A237" s="16" t="s">
        <v>255</v>
      </c>
      <c r="B237" s="17">
        <v>1.02</v>
      </c>
      <c r="C237" s="17">
        <v>707</v>
      </c>
      <c r="E237" s="18"/>
    </row>
    <row r="238" spans="1:5" ht="15">
      <c r="A238" s="16" t="s">
        <v>256</v>
      </c>
      <c r="B238" s="17">
        <v>1.097</v>
      </c>
      <c r="C238" s="17">
        <v>760</v>
      </c>
      <c r="E238" s="18"/>
    </row>
    <row r="239" spans="1:5" ht="15">
      <c r="A239" s="16" t="s">
        <v>257</v>
      </c>
      <c r="B239" s="17">
        <v>1.143</v>
      </c>
      <c r="C239" s="17">
        <v>792</v>
      </c>
      <c r="E239" s="18"/>
    </row>
    <row r="240" spans="1:5" ht="15">
      <c r="A240" s="16" t="s">
        <v>258</v>
      </c>
      <c r="B240" s="17">
        <v>1.158</v>
      </c>
      <c r="C240" s="17">
        <v>802</v>
      </c>
      <c r="E240" s="18"/>
    </row>
    <row r="241" spans="1:5" ht="15">
      <c r="A241" s="16" t="s">
        <v>259</v>
      </c>
      <c r="B241" s="17">
        <v>1.179</v>
      </c>
      <c r="C241" s="17">
        <v>817</v>
      </c>
      <c r="E241" s="18"/>
    </row>
    <row r="242" spans="1:5" ht="15">
      <c r="A242" s="16" t="s">
        <v>260</v>
      </c>
      <c r="B242" s="17">
        <v>1.11</v>
      </c>
      <c r="C242" s="17">
        <v>769</v>
      </c>
      <c r="E242" s="18"/>
    </row>
    <row r="243" spans="1:5" ht="15">
      <c r="A243" s="16" t="s">
        <v>261</v>
      </c>
      <c r="B243" s="17">
        <v>1.071</v>
      </c>
      <c r="C243" s="17">
        <v>742</v>
      </c>
      <c r="E243" s="18"/>
    </row>
    <row r="244" spans="1:5" ht="15">
      <c r="A244" s="16" t="s">
        <v>262</v>
      </c>
      <c r="B244" s="17">
        <v>0.939</v>
      </c>
      <c r="C244" s="17">
        <v>650</v>
      </c>
      <c r="E244" s="18"/>
    </row>
    <row r="245" spans="1:5" ht="15">
      <c r="A245" s="16" t="s">
        <v>263</v>
      </c>
      <c r="B245" s="17">
        <v>0.993</v>
      </c>
      <c r="C245" s="17">
        <v>688</v>
      </c>
      <c r="E245" s="18"/>
    </row>
    <row r="246" spans="1:5" ht="15">
      <c r="A246" s="16" t="s">
        <v>264</v>
      </c>
      <c r="B246" s="17">
        <v>1.046</v>
      </c>
      <c r="C246" s="17">
        <v>725</v>
      </c>
      <c r="E246" s="18"/>
    </row>
    <row r="247" spans="1:5" ht="15">
      <c r="A247" s="16" t="s">
        <v>265</v>
      </c>
      <c r="B247" s="17">
        <v>1.106</v>
      </c>
      <c r="C247" s="17">
        <v>766</v>
      </c>
      <c r="E247" s="18"/>
    </row>
    <row r="248" spans="1:5" ht="15">
      <c r="A248" s="16" t="s">
        <v>266</v>
      </c>
      <c r="B248" s="17">
        <v>1.162</v>
      </c>
      <c r="C248" s="17">
        <v>805</v>
      </c>
      <c r="E248" s="18"/>
    </row>
    <row r="249" spans="1:5" ht="15">
      <c r="A249" s="16" t="s">
        <v>267</v>
      </c>
      <c r="B249" s="17">
        <v>1.034</v>
      </c>
      <c r="C249" s="17">
        <v>716</v>
      </c>
      <c r="E249" s="18"/>
    </row>
    <row r="250" spans="1:5" ht="15">
      <c r="A250" s="16" t="s">
        <v>268</v>
      </c>
      <c r="B250" s="17">
        <v>0.992</v>
      </c>
      <c r="C250" s="17">
        <v>687</v>
      </c>
      <c r="E250" s="18"/>
    </row>
    <row r="251" spans="1:5" ht="15">
      <c r="A251" s="16" t="s">
        <v>269</v>
      </c>
      <c r="B251" s="17">
        <v>0.953</v>
      </c>
      <c r="C251" s="17">
        <v>660</v>
      </c>
      <c r="E251" s="18"/>
    </row>
    <row r="252" spans="1:5" ht="15">
      <c r="A252" s="16" t="s">
        <v>270</v>
      </c>
      <c r="B252" s="17">
        <v>0.939</v>
      </c>
      <c r="C252" s="17">
        <v>650</v>
      </c>
      <c r="E252" s="18"/>
    </row>
    <row r="253" spans="1:5" ht="15">
      <c r="A253" s="16" t="s">
        <v>271</v>
      </c>
      <c r="B253" s="17">
        <v>1.01</v>
      </c>
      <c r="C253" s="17">
        <v>700</v>
      </c>
      <c r="E253" s="18"/>
    </row>
    <row r="254" spans="1:5" ht="15">
      <c r="A254" s="16" t="s">
        <v>272</v>
      </c>
      <c r="B254" s="17">
        <v>1.058</v>
      </c>
      <c r="C254" s="17">
        <v>733</v>
      </c>
      <c r="E254" s="18"/>
    </row>
    <row r="255" spans="2:5" ht="15">
      <c r="B255" s="17">
        <v>1.067</v>
      </c>
      <c r="C255" s="17">
        <v>739</v>
      </c>
      <c r="D255" s="19"/>
      <c r="E255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24"/>
    </sheetView>
  </sheetViews>
  <sheetFormatPr defaultColWidth="9.140625" defaultRowHeight="15"/>
  <cols>
    <col min="2" max="2" width="12.28125" style="0" bestFit="1" customWidth="1"/>
    <col min="3" max="3" width="8.421875" style="0" bestFit="1" customWidth="1"/>
    <col min="4" max="4" width="9.421875" style="0" bestFit="1" customWidth="1"/>
    <col min="5" max="5" width="16.8515625" style="0" bestFit="1" customWidth="1"/>
    <col min="6" max="6" width="11.57421875" style="0" bestFit="1" customWidth="1"/>
    <col min="7" max="7" width="18.28125" style="0" bestFit="1" customWidth="1"/>
    <col min="8" max="8" width="17.00390625" style="0" bestFit="1" customWidth="1"/>
  </cols>
  <sheetData>
    <row r="1" spans="1:8" ht="15">
      <c r="A1" s="4" t="str">
        <f>Overall!H4</f>
        <v>Start</v>
      </c>
      <c r="B1" s="4" t="str">
        <f>Overall!I4</f>
        <v>Leg 1 Finnish</v>
      </c>
      <c r="C1" s="4" t="s">
        <v>12</v>
      </c>
      <c r="D1" s="4" t="s">
        <v>348</v>
      </c>
      <c r="E1" s="3" t="str">
        <f>Overall!B4</f>
        <v>Class</v>
      </c>
      <c r="F1" s="3" t="str">
        <f>Overall!C4</f>
        <v>Sail number</v>
      </c>
      <c r="G1" s="3" t="str">
        <f>Overall!F4</f>
        <v>Helm</v>
      </c>
      <c r="H1" s="3" t="str">
        <f>Overall!G4</f>
        <v>Crew</v>
      </c>
    </row>
    <row r="2" spans="1:8" ht="15">
      <c r="A2" s="4">
        <f>Overall!H25</f>
        <v>0.5</v>
      </c>
      <c r="B2" s="4">
        <f>Overall!I25</f>
        <v>0.5415856481481481</v>
      </c>
      <c r="C2" s="4">
        <f aca="true" t="shared" si="0" ref="C2:C24">B2-A2</f>
        <v>0.041585648148148135</v>
      </c>
      <c r="D2" s="4">
        <f>C2/Overall!E25</f>
        <v>0.049097577506668405</v>
      </c>
      <c r="E2" s="3" t="str">
        <f>Overall!B25</f>
        <v>M20 Vampire Duo</v>
      </c>
      <c r="F2" s="3" t="str">
        <f>Overall!C25</f>
        <v>GBR1</v>
      </c>
      <c r="G2" s="3" t="str">
        <f>Overall!F25</f>
        <v>Will Sunnucks</v>
      </c>
      <c r="H2" s="3" t="str">
        <f>Overall!G25</f>
        <v>Freddie White</v>
      </c>
    </row>
    <row r="3" spans="1:8" ht="15">
      <c r="A3" s="4">
        <f>Overall!H17</f>
        <v>0.5</v>
      </c>
      <c r="B3" s="4">
        <f>Overall!I17</f>
        <v>0.5516666666666666</v>
      </c>
      <c r="C3" s="4">
        <f t="shared" si="0"/>
        <v>0.05166666666666664</v>
      </c>
      <c r="D3" s="4">
        <f>C3/Overall!E17</f>
        <v>0.05293715846994533</v>
      </c>
      <c r="E3" s="3" t="str">
        <f>Overall!B17</f>
        <v>Nacra 17</v>
      </c>
      <c r="F3" s="3">
        <f>Overall!C17</f>
        <v>14</v>
      </c>
      <c r="G3" s="3" t="str">
        <f>Overall!F17</f>
        <v>Rupert White</v>
      </c>
      <c r="H3" s="3" t="str">
        <f>Overall!G17</f>
        <v>Oliver Greber</v>
      </c>
    </row>
    <row r="4" spans="1:8" ht="15">
      <c r="A4" s="4">
        <f>Overall!H6</f>
        <v>0.5</v>
      </c>
      <c r="B4" s="4">
        <f>Overall!I6</f>
        <v>0.552025462962963</v>
      </c>
      <c r="C4" s="4">
        <f t="shared" si="0"/>
        <v>0.052025462962962954</v>
      </c>
      <c r="D4" s="4">
        <f>C4/Overall!E6</f>
        <v>0.053304777625986635</v>
      </c>
      <c r="E4" s="3" t="str">
        <f>Overall!B6</f>
        <v>Nacra 17</v>
      </c>
      <c r="F4" s="3">
        <f>Overall!C6</f>
        <v>152</v>
      </c>
      <c r="G4" s="3" t="str">
        <f>Overall!F6</f>
        <v>A Clifford</v>
      </c>
      <c r="H4" s="3" t="str">
        <f>Overall!G6</f>
        <v>T Bruton</v>
      </c>
    </row>
    <row r="5" spans="1:8" ht="15">
      <c r="A5" s="4">
        <f>Overall!H15</f>
        <v>0.5</v>
      </c>
      <c r="B5" s="4">
        <f>Overall!I15</f>
        <v>0.5534606481481482</v>
      </c>
      <c r="C5" s="4">
        <f t="shared" si="0"/>
        <v>0.053460648148148215</v>
      </c>
      <c r="D5" s="4">
        <f>C5/Overall!E15</f>
        <v>0.05410996776128362</v>
      </c>
      <c r="E5" s="3" t="str">
        <f>Overall!B15</f>
        <v>F18</v>
      </c>
      <c r="F5" s="3" t="str">
        <f>Overall!C15</f>
        <v>GBR1588</v>
      </c>
      <c r="G5" s="3" t="str">
        <f>Overall!F15</f>
        <v>Grant Piggott</v>
      </c>
      <c r="H5" s="3" t="str">
        <f>Overall!G15</f>
        <v>Emma Pearson</v>
      </c>
    </row>
    <row r="6" spans="1:8" ht="15">
      <c r="A6" s="4">
        <f>Overall!H26</f>
        <v>0.5</v>
      </c>
      <c r="B6" s="4">
        <f>Overall!I26</f>
        <v>0.5539120370370371</v>
      </c>
      <c r="C6" s="4">
        <f t="shared" si="0"/>
        <v>0.053912037037037064</v>
      </c>
      <c r="D6" s="4">
        <f>C6/Overall!E26</f>
        <v>0.05456683910631282</v>
      </c>
      <c r="E6" s="3" t="str">
        <f>Overall!B26</f>
        <v>F18</v>
      </c>
      <c r="F6" s="3">
        <f>Overall!C26</f>
        <v>1577</v>
      </c>
      <c r="G6" s="3" t="str">
        <f>Overall!F26</f>
        <v>Tim Neal</v>
      </c>
      <c r="H6" s="3" t="str">
        <f>Overall!G26</f>
        <v>Chris Neal</v>
      </c>
    </row>
    <row r="7" spans="1:8" ht="15">
      <c r="A7" s="4">
        <f>Overall!H20</f>
        <v>0.5</v>
      </c>
      <c r="B7" s="4">
        <f>Overall!I20</f>
        <v>0.5579398148148148</v>
      </c>
      <c r="C7" s="4">
        <f t="shared" si="0"/>
        <v>0.057939814814814805</v>
      </c>
      <c r="D7" s="4">
        <f>C7/Overall!E20</f>
        <v>0.0558725311618272</v>
      </c>
      <c r="E7" s="3" t="str">
        <f>Overall!B20</f>
        <v>Spitfire</v>
      </c>
      <c r="F7" s="3">
        <f>Overall!C20</f>
        <v>220</v>
      </c>
      <c r="G7" s="3" t="str">
        <f>Overall!F20</f>
        <v>Maddy Anderson</v>
      </c>
      <c r="H7" s="3" t="str">
        <f>Overall!G20</f>
        <v>Harry Willett</v>
      </c>
    </row>
    <row r="8" spans="1:8" ht="15">
      <c r="A8" s="4">
        <f>Overall!H24</f>
        <v>0.5</v>
      </c>
      <c r="B8" s="4">
        <f>Overall!I24</f>
        <v>0.558599537037037</v>
      </c>
      <c r="C8" s="4">
        <f t="shared" si="0"/>
        <v>0.05859953703703702</v>
      </c>
      <c r="D8" s="4">
        <f>C8/Overall!E24</f>
        <v>0.05650871459694988</v>
      </c>
      <c r="E8" s="3" t="str">
        <f>Overall!B24</f>
        <v>Duma16</v>
      </c>
      <c r="F8" s="3" t="str">
        <f>Overall!C24</f>
        <v>GBR160</v>
      </c>
      <c r="G8" s="3" t="str">
        <f>Overall!F24</f>
        <v>Lloyd Turner</v>
      </c>
      <c r="H8" s="3" t="str">
        <f>Overall!G24</f>
        <v>Harry Lucas</v>
      </c>
    </row>
    <row r="9" spans="1:8" ht="15">
      <c r="A9" s="4">
        <f>Overall!H18</f>
        <v>0.5</v>
      </c>
      <c r="B9" s="4">
        <f>Overall!I18</f>
        <v>0.5559375</v>
      </c>
      <c r="C9" s="4">
        <f t="shared" si="0"/>
        <v>0.05593749999999997</v>
      </c>
      <c r="D9" s="4">
        <f>C9/Overall!E18</f>
        <v>0.05661690283400807</v>
      </c>
      <c r="E9" s="3" t="str">
        <f>Overall!B18</f>
        <v>F18</v>
      </c>
      <c r="F9" s="3" t="str">
        <f>Overall!C18</f>
        <v>GBR29</v>
      </c>
      <c r="G9" s="3" t="str">
        <f>Overall!F18</f>
        <v>Ghislain Melaine</v>
      </c>
      <c r="H9" s="3" t="str">
        <f>Overall!G18</f>
        <v>Greg Crease</v>
      </c>
    </row>
    <row r="10" spans="1:8" ht="15">
      <c r="A10" s="4">
        <f>Overall!H7</f>
        <v>0.5</v>
      </c>
      <c r="B10" s="4">
        <f>Overall!I7</f>
        <v>0.5566319444444444</v>
      </c>
      <c r="C10" s="4">
        <f t="shared" si="0"/>
        <v>0.056631944444444415</v>
      </c>
      <c r="D10" s="4">
        <f>C10/Overall!E7</f>
        <v>0.057319781826360744</v>
      </c>
      <c r="E10" s="3" t="str">
        <f>Overall!B7</f>
        <v>F18</v>
      </c>
      <c r="F10" s="3" t="str">
        <f>Overall!C7</f>
        <v>GBR1</v>
      </c>
      <c r="G10" s="3" t="str">
        <f>Overall!F7</f>
        <v>A Zambinski</v>
      </c>
      <c r="H10" s="3">
        <f>Overall!G7</f>
        <v>0</v>
      </c>
    </row>
    <row r="11" spans="1:8" ht="15">
      <c r="A11" s="4">
        <f>Overall!H21</f>
        <v>0.5</v>
      </c>
      <c r="B11" s="4">
        <f>Overall!I21</f>
        <v>0.5538310185185186</v>
      </c>
      <c r="C11" s="4">
        <f t="shared" si="0"/>
        <v>0.05383101851851857</v>
      </c>
      <c r="D11" s="4">
        <f>C11/Overall!E21</f>
        <v>0.057328028241233835</v>
      </c>
      <c r="E11" s="3" t="str">
        <f>Overall!B21</f>
        <v>Tornado</v>
      </c>
      <c r="F11" s="3">
        <f>Overall!C21</f>
        <v>411</v>
      </c>
      <c r="G11" s="3" t="str">
        <f>Overall!F21</f>
        <v>Pete Wilson</v>
      </c>
      <c r="H11" s="3" t="str">
        <f>Overall!G21</f>
        <v>Steve Hodges</v>
      </c>
    </row>
    <row r="12" spans="1:8" ht="15">
      <c r="A12" s="4">
        <f>Overall!H8</f>
        <v>0.5</v>
      </c>
      <c r="B12" s="4">
        <f>Overall!I8</f>
        <v>0.5595949074074075</v>
      </c>
      <c r="C12" s="4">
        <f t="shared" si="0"/>
        <v>0.05959490740740747</v>
      </c>
      <c r="D12" s="4">
        <f>C12/Overall!E8</f>
        <v>0.05746857030608243</v>
      </c>
      <c r="E12" s="3" t="str">
        <f>Overall!B8</f>
        <v>Spitfire</v>
      </c>
      <c r="F12" s="3">
        <f>Overall!C8</f>
        <v>106</v>
      </c>
      <c r="G12" s="3" t="str">
        <f>Overall!F8</f>
        <v>Oliver King</v>
      </c>
      <c r="H12" s="3" t="str">
        <f>Overall!G8</f>
        <v>James King</v>
      </c>
    </row>
    <row r="13" spans="1:8" ht="15">
      <c r="A13" s="4">
        <f>Overall!H12</f>
        <v>0.5</v>
      </c>
      <c r="B13" s="4">
        <f>Overall!I12</f>
        <v>0.5544791666666666</v>
      </c>
      <c r="C13" s="4">
        <f t="shared" si="0"/>
        <v>0.054479166666666634</v>
      </c>
      <c r="D13" s="4">
        <f>C13/Overall!E12</f>
        <v>0.058018281860134864</v>
      </c>
      <c r="E13" s="3" t="str">
        <f>Overall!B12</f>
        <v>Tornado</v>
      </c>
      <c r="F13" s="3">
        <f>Overall!C12</f>
        <v>422</v>
      </c>
      <c r="G13" s="3" t="str">
        <f>Overall!F12</f>
        <v>Tim Hucknell</v>
      </c>
      <c r="H13" s="3" t="str">
        <f>Overall!G12</f>
        <v>Chris Pygall</v>
      </c>
    </row>
    <row r="14" spans="1:8" ht="15">
      <c r="A14" s="4">
        <f>Overall!H10</f>
        <v>0.5</v>
      </c>
      <c r="B14" s="4">
        <f>Overall!I10</f>
        <v>0.5574421296296296</v>
      </c>
      <c r="C14" s="4">
        <f t="shared" si="0"/>
        <v>0.05744212962962958</v>
      </c>
      <c r="D14" s="4">
        <f>C14/Overall!E10</f>
        <v>0.05813980731743885</v>
      </c>
      <c r="E14" s="3" t="str">
        <f>Overall!B10</f>
        <v>F18</v>
      </c>
      <c r="F14" s="3" t="str">
        <f>Overall!C10</f>
        <v>GBR009</v>
      </c>
      <c r="G14" s="3" t="str">
        <f>Overall!F10</f>
        <v>Peter King</v>
      </c>
      <c r="H14" s="3" t="str">
        <f>Overall!G10</f>
        <v>Laurie King</v>
      </c>
    </row>
    <row r="15" spans="1:8" ht="15">
      <c r="A15" s="4">
        <f>Overall!H5</f>
        <v>0.5</v>
      </c>
      <c r="B15" s="4">
        <f>Overall!I5</f>
        <v>0.5582638888888889</v>
      </c>
      <c r="C15" s="4">
        <f t="shared" si="0"/>
        <v>0.05826388888888889</v>
      </c>
      <c r="D15" s="4">
        <f>C15/Overall!E5</f>
        <v>0.05897154745838957</v>
      </c>
      <c r="E15" s="3" t="str">
        <f>Overall!B5</f>
        <v>F18</v>
      </c>
      <c r="F15" s="3">
        <f>Overall!C5</f>
        <v>957</v>
      </c>
      <c r="G15" s="3" t="str">
        <f>Overall!F5</f>
        <v>R Ledger</v>
      </c>
      <c r="H15" s="3" t="str">
        <f>Overall!G5</f>
        <v>T Bruton</v>
      </c>
    </row>
    <row r="16" spans="1:8" ht="15">
      <c r="A16" s="4">
        <f>Overall!H13</f>
        <v>0.5</v>
      </c>
      <c r="B16" s="4">
        <f>Overall!I13</f>
        <v>0.5613541666666667</v>
      </c>
      <c r="C16" s="4">
        <f t="shared" si="0"/>
        <v>0.06135416666666671</v>
      </c>
      <c r="D16" s="4">
        <f>C16/Overall!E13</f>
        <v>0.06086722883597888</v>
      </c>
      <c r="E16" s="3" t="str">
        <f>Overall!B13</f>
        <v>Hurricane 5.9SX</v>
      </c>
      <c r="F16" s="3">
        <f>Overall!C13</f>
        <v>361</v>
      </c>
      <c r="G16" s="3" t="str">
        <f>Overall!F13</f>
        <v>Steven Pimblett</v>
      </c>
      <c r="H16" s="3" t="str">
        <f>Overall!G13</f>
        <v>Paul Moore</v>
      </c>
    </row>
    <row r="17" spans="1:8" ht="15">
      <c r="A17" s="4">
        <f>Overall!H14</f>
        <v>0.5</v>
      </c>
      <c r="B17" s="4">
        <f>Overall!I14</f>
        <v>0.5617013888888889</v>
      </c>
      <c r="C17" s="4">
        <f t="shared" si="0"/>
        <v>0.061701388888888875</v>
      </c>
      <c r="D17" s="4">
        <f>C17/Overall!E14</f>
        <v>0.0624507984705353</v>
      </c>
      <c r="E17" s="3" t="str">
        <f>Overall!B14</f>
        <v>F18 (Hobie Tiger)</v>
      </c>
      <c r="F17" s="3">
        <f>Overall!C14</f>
        <v>2440</v>
      </c>
      <c r="G17" s="3" t="str">
        <f>Overall!F14</f>
        <v>B Warburton-Smith</v>
      </c>
      <c r="H17" s="3" t="str">
        <f>Overall!G14</f>
        <v>J Lello</v>
      </c>
    </row>
    <row r="18" spans="1:8" ht="15">
      <c r="A18" s="4">
        <f>Overall!H9</f>
        <v>0.5</v>
      </c>
      <c r="B18" s="4">
        <f>Overall!I9</f>
        <v>0.581400462962963</v>
      </c>
      <c r="C18" s="4">
        <f t="shared" si="0"/>
        <v>0.081400462962963</v>
      </c>
      <c r="D18" s="4">
        <f>C18/Overall!E9</f>
        <v>0.06480928579853741</v>
      </c>
      <c r="E18" s="3" t="str">
        <f>Overall!B9</f>
        <v>B14</v>
      </c>
      <c r="F18" s="3" t="str">
        <f>Overall!C9</f>
        <v>GBR788</v>
      </c>
      <c r="G18" s="3" t="str">
        <f>Overall!F9</f>
        <v>Edward Lowes</v>
      </c>
      <c r="H18" s="3" t="str">
        <f>Overall!G9</f>
        <v>Robert Spaughton</v>
      </c>
    </row>
    <row r="19" spans="1:8" ht="15">
      <c r="A19" s="4">
        <f>Overall!H27</f>
        <v>0.5</v>
      </c>
      <c r="B19" s="4">
        <f>Overall!I27</f>
        <v>0.5677546296296296</v>
      </c>
      <c r="C19" s="4">
        <f t="shared" si="0"/>
        <v>0.06775462962962964</v>
      </c>
      <c r="D19" s="4">
        <f>C19/Overall!E27</f>
        <v>0.06533715489838925</v>
      </c>
      <c r="E19" s="3" t="str">
        <f>Overall!B27</f>
        <v>Spitfire</v>
      </c>
      <c r="F19" s="3">
        <f>Overall!C27</f>
        <v>144</v>
      </c>
      <c r="G19" s="3" t="str">
        <f>Overall!F27</f>
        <v>Chris Goymer</v>
      </c>
      <c r="H19" s="3" t="str">
        <f>Overall!G27</f>
        <v>William Bell</v>
      </c>
    </row>
    <row r="20" spans="1:8" ht="15">
      <c r="A20" s="4">
        <f>Overall!H11</f>
        <v>0.5</v>
      </c>
      <c r="B20" s="4">
        <f>Overall!I11</f>
        <v>0.5892824074074073</v>
      </c>
      <c r="C20" s="4">
        <f t="shared" si="0"/>
        <v>0.08928240740740734</v>
      </c>
      <c r="D20" s="4">
        <f>C20/Overall!E11</f>
        <v>0.07312236478903139</v>
      </c>
      <c r="E20" s="3" t="str">
        <f>Overall!B11</f>
        <v>Dart 18</v>
      </c>
      <c r="F20" s="3">
        <f>Overall!C11</f>
        <v>768</v>
      </c>
      <c r="G20" s="3" t="str">
        <f>Overall!F11</f>
        <v>Robert Govier</v>
      </c>
      <c r="H20" s="3" t="str">
        <f>Overall!G11</f>
        <v>Louisa Clifford</v>
      </c>
    </row>
    <row r="21" spans="1:8" ht="15">
      <c r="A21" s="4">
        <f>Overall!H19</f>
        <v>0.5</v>
      </c>
      <c r="B21" s="4">
        <f>Overall!I19</f>
        <v>0.5914814814814815</v>
      </c>
      <c r="C21" s="4">
        <f t="shared" si="0"/>
        <v>0.0914814814814815</v>
      </c>
      <c r="D21" s="4">
        <f>C21/Overall!E19</f>
        <v>0.0749234082567416</v>
      </c>
      <c r="E21" s="3" t="str">
        <f>Overall!B19</f>
        <v>Dart 18</v>
      </c>
      <c r="F21" s="3">
        <f>Overall!C19</f>
        <v>7514</v>
      </c>
      <c r="G21" s="3" t="str">
        <f>Overall!F19</f>
        <v>Roy Davis</v>
      </c>
      <c r="H21" s="3" t="str">
        <f>Overall!G19</f>
        <v>Steven Gauld</v>
      </c>
    </row>
    <row r="22" spans="1:8" ht="15">
      <c r="A22" s="4">
        <f>Overall!H22</f>
        <v>0.5</v>
      </c>
      <c r="B22" s="4">
        <f>Overall!I22</f>
        <v>0.5975694444444445</v>
      </c>
      <c r="C22" s="4">
        <f t="shared" si="0"/>
        <v>0.09756944444444449</v>
      </c>
      <c r="D22" s="4">
        <f>C22/Overall!E22</f>
        <v>0.07990945490945493</v>
      </c>
      <c r="E22" s="3" t="str">
        <f>Overall!B22</f>
        <v>Dart 18</v>
      </c>
      <c r="F22" s="3">
        <f>Overall!C22</f>
        <v>1361</v>
      </c>
      <c r="G22" s="3" t="str">
        <f>Overall!F22</f>
        <v>Steve London</v>
      </c>
      <c r="H22" s="3" t="str">
        <f>Overall!G22</f>
        <v>Matthew Cooper</v>
      </c>
    </row>
    <row r="23" spans="1:8" ht="15">
      <c r="A23" s="4">
        <f>Overall!H16</f>
        <v>0.5</v>
      </c>
      <c r="B23" s="4" t="str">
        <f>Overall!I16</f>
        <v>RTD</v>
      </c>
      <c r="C23" s="4" t="e">
        <f t="shared" si="0"/>
        <v>#VALUE!</v>
      </c>
      <c r="D23" s="4" t="e">
        <f>C23/Overall!E16</f>
        <v>#VALUE!</v>
      </c>
      <c r="E23" s="3" t="str">
        <f>Overall!B16</f>
        <v>Hobie 16</v>
      </c>
      <c r="F23" s="3">
        <f>Overall!C16</f>
        <v>97710</v>
      </c>
      <c r="G23" s="3" t="str">
        <f>Overall!F16</f>
        <v>R Nicholas Maas</v>
      </c>
      <c r="H23" s="3" t="str">
        <f>Overall!G16</f>
        <v>J Brooke-Turner</v>
      </c>
    </row>
    <row r="24" spans="1:8" ht="15">
      <c r="A24" s="4">
        <f>Overall!H23</f>
        <v>0.5</v>
      </c>
      <c r="B24" s="4" t="str">
        <f>Overall!I23</f>
        <v>RTD</v>
      </c>
      <c r="C24" s="4" t="e">
        <f t="shared" si="0"/>
        <v>#VALUE!</v>
      </c>
      <c r="D24" s="4" t="e">
        <f>C24/Overall!E23</f>
        <v>#VALUE!</v>
      </c>
      <c r="E24" s="3" t="str">
        <f>Overall!B23</f>
        <v>Spitfire</v>
      </c>
      <c r="F24" s="3">
        <f>Overall!C23</f>
        <v>74</v>
      </c>
      <c r="G24" s="3" t="str">
        <f>Overall!F23</f>
        <v>Caleb Cooper</v>
      </c>
      <c r="H24" s="3" t="str">
        <f>Overall!G23</f>
        <v>Rhona McGregor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B1">
      <selection activeCell="B1" sqref="B1:G6"/>
    </sheetView>
  </sheetViews>
  <sheetFormatPr defaultColWidth="9.140625" defaultRowHeight="15"/>
  <cols>
    <col min="2" max="2" width="16.8515625" style="0" bestFit="1" customWidth="1"/>
    <col min="3" max="3" width="11.57421875" style="35" bestFit="1" customWidth="1"/>
    <col min="4" max="4" width="0.2890625" style="0" customWidth="1"/>
    <col min="5" max="5" width="6.57421875" style="0" bestFit="1" customWidth="1"/>
    <col min="6" max="6" width="15.8515625" style="0" customWidth="1"/>
    <col min="7" max="7" width="17.00390625" style="0" bestFit="1" customWidth="1"/>
    <col min="12" max="12" width="0.42578125" style="0" customWidth="1"/>
    <col min="13" max="13" width="0.2890625" style="0" customWidth="1"/>
  </cols>
  <sheetData>
    <row r="1" spans="1:16" ht="15">
      <c r="A1" s="5" t="s">
        <v>18</v>
      </c>
      <c r="B1" s="5" t="s">
        <v>1</v>
      </c>
      <c r="C1" s="37" t="s">
        <v>0</v>
      </c>
      <c r="D1" s="5" t="s">
        <v>274</v>
      </c>
      <c r="E1" s="5" t="s">
        <v>10</v>
      </c>
      <c r="F1" s="5" t="s">
        <v>2</v>
      </c>
      <c r="G1" s="5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</v>
      </c>
      <c r="O1" s="1" t="s">
        <v>12</v>
      </c>
      <c r="P1" s="1" t="s">
        <v>13</v>
      </c>
    </row>
    <row r="2" spans="1:16" ht="15">
      <c r="A2" s="5" t="s">
        <v>20</v>
      </c>
      <c r="B2" s="5" t="s">
        <v>135</v>
      </c>
      <c r="C2" s="37" t="s">
        <v>275</v>
      </c>
      <c r="D2" s="5"/>
      <c r="E2" s="5">
        <v>0.847</v>
      </c>
      <c r="F2" s="5" t="s">
        <v>332</v>
      </c>
      <c r="G2" s="5" t="s">
        <v>333</v>
      </c>
      <c r="H2" s="2">
        <v>0.5</v>
      </c>
      <c r="I2" s="2">
        <v>0.5415856481481481</v>
      </c>
      <c r="J2" s="2">
        <v>0.5977662037037037</v>
      </c>
      <c r="K2" s="2">
        <v>0.6329513888888889</v>
      </c>
      <c r="L2" s="2"/>
      <c r="M2" s="2"/>
      <c r="N2" s="2">
        <f aca="true" t="shared" si="0" ref="N2:N14">K2</f>
        <v>0.6329513888888889</v>
      </c>
      <c r="O2" s="2">
        <f aca="true" t="shared" si="1" ref="O2:O14">N2-H2</f>
        <v>0.1329513888888889</v>
      </c>
      <c r="P2" s="2">
        <f aca="true" t="shared" si="2" ref="P2:P14">O2/E2</f>
        <v>0.15696740128558315</v>
      </c>
    </row>
    <row r="3" spans="1:16" ht="15">
      <c r="A3" s="5" t="s">
        <v>20</v>
      </c>
      <c r="B3" s="5" t="s">
        <v>276</v>
      </c>
      <c r="C3" s="37" t="s">
        <v>305</v>
      </c>
      <c r="D3" s="5"/>
      <c r="E3" s="5">
        <v>0.988</v>
      </c>
      <c r="F3" s="5" t="s">
        <v>306</v>
      </c>
      <c r="G3" s="5" t="s">
        <v>307</v>
      </c>
      <c r="H3" s="2">
        <v>0.5</v>
      </c>
      <c r="I3" s="2">
        <v>0.5534606481481482</v>
      </c>
      <c r="J3" s="2">
        <v>0.6341666666666667</v>
      </c>
      <c r="K3" s="2">
        <v>0.6765740740740741</v>
      </c>
      <c r="L3" s="2"/>
      <c r="M3" s="2"/>
      <c r="N3" s="2">
        <f t="shared" si="0"/>
        <v>0.6765740740740741</v>
      </c>
      <c r="O3" s="2">
        <f t="shared" si="1"/>
        <v>0.1765740740740741</v>
      </c>
      <c r="P3" s="2">
        <f t="shared" si="2"/>
        <v>0.1787186984555406</v>
      </c>
    </row>
    <row r="4" spans="1:16" ht="15">
      <c r="A4" s="5" t="s">
        <v>20</v>
      </c>
      <c r="B4" s="5" t="s">
        <v>276</v>
      </c>
      <c r="C4" s="37">
        <v>1577</v>
      </c>
      <c r="D4" s="5"/>
      <c r="E4" s="5">
        <v>0.988</v>
      </c>
      <c r="F4" s="5" t="s">
        <v>334</v>
      </c>
      <c r="G4" s="5" t="s">
        <v>335</v>
      </c>
      <c r="H4" s="2">
        <v>0.5</v>
      </c>
      <c r="I4" s="2">
        <v>0.5539120370370371</v>
      </c>
      <c r="J4" s="2">
        <v>0.6369212962962963</v>
      </c>
      <c r="K4" s="2">
        <v>0.6799537037037037</v>
      </c>
      <c r="L4" s="2"/>
      <c r="M4" s="2"/>
      <c r="N4" s="2">
        <f t="shared" si="0"/>
        <v>0.6799537037037037</v>
      </c>
      <c r="O4" s="2">
        <f t="shared" si="1"/>
        <v>0.17995370370370367</v>
      </c>
      <c r="P4" s="2">
        <f t="shared" si="2"/>
        <v>0.18213937621832355</v>
      </c>
    </row>
    <row r="5" spans="1:16" ht="15">
      <c r="A5" s="5" t="s">
        <v>20</v>
      </c>
      <c r="B5" s="5" t="s">
        <v>165</v>
      </c>
      <c r="C5" s="37">
        <v>14</v>
      </c>
      <c r="D5" s="5"/>
      <c r="E5" s="5">
        <v>0.976</v>
      </c>
      <c r="F5" s="5" t="s">
        <v>312</v>
      </c>
      <c r="G5" s="5" t="s">
        <v>313</v>
      </c>
      <c r="H5" s="2">
        <v>0.5</v>
      </c>
      <c r="I5" s="2">
        <v>0.5516666666666666</v>
      </c>
      <c r="J5" s="2">
        <v>0.6367361111111111</v>
      </c>
      <c r="K5" s="2">
        <v>0.6804976851851853</v>
      </c>
      <c r="L5" s="2"/>
      <c r="M5" s="2"/>
      <c r="N5" s="2">
        <f t="shared" si="0"/>
        <v>0.6804976851851853</v>
      </c>
      <c r="O5" s="2">
        <f t="shared" si="1"/>
        <v>0.18049768518518527</v>
      </c>
      <c r="P5" s="2">
        <f t="shared" si="2"/>
        <v>0.18493615285367343</v>
      </c>
    </row>
    <row r="6" spans="1:16" ht="15">
      <c r="A6" s="5" t="s">
        <v>20</v>
      </c>
      <c r="B6" s="14" t="s">
        <v>165</v>
      </c>
      <c r="C6" s="37">
        <v>152</v>
      </c>
      <c r="D6" s="5" t="s">
        <v>278</v>
      </c>
      <c r="E6" s="31">
        <v>0.976</v>
      </c>
      <c r="F6" s="5" t="s">
        <v>281</v>
      </c>
      <c r="G6" s="5" t="s">
        <v>280</v>
      </c>
      <c r="H6" s="2">
        <v>0.5</v>
      </c>
      <c r="I6" s="2">
        <v>0.552025462962963</v>
      </c>
      <c r="J6" s="2">
        <v>0.6356944444444445</v>
      </c>
      <c r="K6" s="2">
        <v>0.682175925925926</v>
      </c>
      <c r="L6" s="2"/>
      <c r="M6" s="2"/>
      <c r="N6" s="2">
        <f t="shared" si="0"/>
        <v>0.682175925925926</v>
      </c>
      <c r="O6" s="2">
        <f t="shared" si="1"/>
        <v>0.18217592592592602</v>
      </c>
      <c r="P6" s="2">
        <f t="shared" si="2"/>
        <v>0.18665566180935042</v>
      </c>
    </row>
    <row r="7" spans="1:16" ht="15">
      <c r="A7" s="5" t="s">
        <v>20</v>
      </c>
      <c r="B7" s="5" t="s">
        <v>228</v>
      </c>
      <c r="C7" s="37">
        <v>220</v>
      </c>
      <c r="D7" s="5"/>
      <c r="E7" s="5">
        <v>1.037</v>
      </c>
      <c r="F7" s="5" t="s">
        <v>319</v>
      </c>
      <c r="G7" s="5" t="s">
        <v>320</v>
      </c>
      <c r="H7" s="2">
        <v>0.5</v>
      </c>
      <c r="I7" s="2">
        <v>0.5579398148148148</v>
      </c>
      <c r="J7" s="2">
        <v>0.6520138888888889</v>
      </c>
      <c r="K7" s="2">
        <v>0.7107291666666667</v>
      </c>
      <c r="L7" s="2"/>
      <c r="M7" s="2"/>
      <c r="N7" s="2">
        <f t="shared" si="0"/>
        <v>0.7107291666666667</v>
      </c>
      <c r="O7" s="2">
        <f t="shared" si="1"/>
        <v>0.21072916666666675</v>
      </c>
      <c r="P7" s="2">
        <f t="shared" si="2"/>
        <v>0.2032103825136613</v>
      </c>
    </row>
    <row r="8" spans="1:16" ht="15">
      <c r="A8" s="5" t="s">
        <v>20</v>
      </c>
      <c r="B8" s="15" t="s">
        <v>228</v>
      </c>
      <c r="C8" s="37">
        <v>106</v>
      </c>
      <c r="D8" s="5"/>
      <c r="E8" s="5">
        <v>1.037</v>
      </c>
      <c r="F8" s="5" t="s">
        <v>284</v>
      </c>
      <c r="G8" s="5" t="s">
        <v>285</v>
      </c>
      <c r="H8" s="2">
        <v>0.5</v>
      </c>
      <c r="I8" s="2">
        <v>0.5595949074074075</v>
      </c>
      <c r="J8" s="2">
        <v>0.6532060185185186</v>
      </c>
      <c r="K8" s="2">
        <v>0.7127314814814815</v>
      </c>
      <c r="L8" s="2"/>
      <c r="M8" s="2"/>
      <c r="N8" s="2">
        <f t="shared" si="0"/>
        <v>0.7127314814814815</v>
      </c>
      <c r="O8" s="2">
        <f t="shared" si="1"/>
        <v>0.21273148148148147</v>
      </c>
      <c r="P8" s="2">
        <f t="shared" si="2"/>
        <v>0.20514125504482303</v>
      </c>
    </row>
    <row r="9" spans="1:16" ht="15">
      <c r="A9" s="5" t="s">
        <v>20</v>
      </c>
      <c r="B9" s="23" t="s">
        <v>276</v>
      </c>
      <c r="C9" s="37" t="s">
        <v>275</v>
      </c>
      <c r="D9" s="5" t="s">
        <v>282</v>
      </c>
      <c r="E9" s="5">
        <v>0.988</v>
      </c>
      <c r="F9" s="5" t="s">
        <v>283</v>
      </c>
      <c r="G9" s="5"/>
      <c r="H9" s="2">
        <v>0.5</v>
      </c>
      <c r="I9" s="2">
        <v>0.5566319444444444</v>
      </c>
      <c r="J9" s="2">
        <v>0.6485069444444445</v>
      </c>
      <c r="K9" s="2">
        <v>0.7056944444444445</v>
      </c>
      <c r="L9" s="2"/>
      <c r="M9" s="2"/>
      <c r="N9" s="2">
        <f t="shared" si="0"/>
        <v>0.7056944444444445</v>
      </c>
      <c r="O9" s="2">
        <f t="shared" si="1"/>
        <v>0.2056944444444445</v>
      </c>
      <c r="P9" s="2">
        <f t="shared" si="2"/>
        <v>0.20819275753486288</v>
      </c>
    </row>
    <row r="10" spans="1:16" ht="15">
      <c r="A10" s="5" t="s">
        <v>20</v>
      </c>
      <c r="B10" s="5" t="s">
        <v>261</v>
      </c>
      <c r="C10" s="37">
        <v>411</v>
      </c>
      <c r="D10" s="5"/>
      <c r="E10" s="5">
        <v>0.939</v>
      </c>
      <c r="F10" s="5" t="s">
        <v>322</v>
      </c>
      <c r="G10" s="5" t="s">
        <v>321</v>
      </c>
      <c r="H10" s="2">
        <v>0.5</v>
      </c>
      <c r="I10" s="2">
        <v>0.5538310185185186</v>
      </c>
      <c r="J10" s="2">
        <v>0.6454398148148148</v>
      </c>
      <c r="K10" s="2">
        <v>0.6993171296296296</v>
      </c>
      <c r="L10" s="2"/>
      <c r="M10" s="2"/>
      <c r="N10" s="2">
        <f t="shared" si="0"/>
        <v>0.6993171296296296</v>
      </c>
      <c r="O10" s="2">
        <f t="shared" si="1"/>
        <v>0.19931712962962955</v>
      </c>
      <c r="P10" s="2">
        <f t="shared" si="2"/>
        <v>0.21226531376957355</v>
      </c>
    </row>
    <row r="11" spans="1:16" ht="15">
      <c r="A11" s="5" t="s">
        <v>20</v>
      </c>
      <c r="B11" s="5" t="s">
        <v>276</v>
      </c>
      <c r="C11" s="37" t="s">
        <v>314</v>
      </c>
      <c r="D11" s="5"/>
      <c r="E11" s="5">
        <v>0.988</v>
      </c>
      <c r="F11" s="5" t="s">
        <v>315</v>
      </c>
      <c r="G11" s="5" t="s">
        <v>316</v>
      </c>
      <c r="H11" s="2">
        <v>0.5</v>
      </c>
      <c r="I11" s="2">
        <v>0.5559375</v>
      </c>
      <c r="J11" s="2">
        <v>0.6515509259259259</v>
      </c>
      <c r="K11" s="2">
        <v>0.7098032407407407</v>
      </c>
      <c r="L11" s="2"/>
      <c r="M11" s="2"/>
      <c r="N11" s="2">
        <f t="shared" si="0"/>
        <v>0.7098032407407407</v>
      </c>
      <c r="O11" s="2">
        <f t="shared" si="1"/>
        <v>0.20980324074074075</v>
      </c>
      <c r="P11" s="2">
        <f t="shared" si="2"/>
        <v>0.21235145823961615</v>
      </c>
    </row>
    <row r="12" spans="1:16" ht="15">
      <c r="A12" s="5" t="s">
        <v>20</v>
      </c>
      <c r="B12" s="5" t="s">
        <v>276</v>
      </c>
      <c r="C12" s="37" t="s">
        <v>290</v>
      </c>
      <c r="D12" s="30" t="s">
        <v>291</v>
      </c>
      <c r="E12" s="30">
        <v>0.988</v>
      </c>
      <c r="F12" s="5" t="s">
        <v>291</v>
      </c>
      <c r="G12" s="5" t="s">
        <v>292</v>
      </c>
      <c r="H12" s="2">
        <v>0.5</v>
      </c>
      <c r="I12" s="2">
        <v>0.5574421296296296</v>
      </c>
      <c r="J12" s="2">
        <v>0.6517939814814815</v>
      </c>
      <c r="K12" s="2">
        <v>0.7112847222222222</v>
      </c>
      <c r="L12" s="2"/>
      <c r="M12" s="2"/>
      <c r="N12" s="2">
        <f t="shared" si="0"/>
        <v>0.7112847222222222</v>
      </c>
      <c r="O12" s="2">
        <f t="shared" si="1"/>
        <v>0.21128472222222217</v>
      </c>
      <c r="P12" s="2">
        <f t="shared" si="2"/>
        <v>0.21385093342330178</v>
      </c>
    </row>
    <row r="13" spans="1:16" ht="15">
      <c r="A13" s="5" t="s">
        <v>20</v>
      </c>
      <c r="B13" s="5" t="s">
        <v>261</v>
      </c>
      <c r="C13" s="37">
        <v>4</v>
      </c>
      <c r="D13" s="5"/>
      <c r="E13" s="5">
        <v>0.939</v>
      </c>
      <c r="F13" s="5" t="s">
        <v>343</v>
      </c>
      <c r="G13" s="5" t="s">
        <v>344</v>
      </c>
      <c r="H13" s="2">
        <v>0.5</v>
      </c>
      <c r="I13" s="2">
        <v>0.5553587962962964</v>
      </c>
      <c r="J13" s="2">
        <v>0.6489814814814815</v>
      </c>
      <c r="K13" s="2">
        <v>0.7047685185185185</v>
      </c>
      <c r="L13" s="2"/>
      <c r="M13" s="2"/>
      <c r="N13" s="2">
        <f t="shared" si="0"/>
        <v>0.7047685185185185</v>
      </c>
      <c r="O13" s="2">
        <f t="shared" si="1"/>
        <v>0.20476851851851852</v>
      </c>
      <c r="P13" s="2">
        <f t="shared" si="2"/>
        <v>0.21807083974283123</v>
      </c>
    </row>
    <row r="14" spans="1:16" ht="15">
      <c r="A14" s="5" t="s">
        <v>20</v>
      </c>
      <c r="B14" s="5" t="s">
        <v>261</v>
      </c>
      <c r="C14" s="37">
        <v>422</v>
      </c>
      <c r="D14" s="5"/>
      <c r="E14" s="5">
        <v>0.939</v>
      </c>
      <c r="F14" s="5" t="s">
        <v>296</v>
      </c>
      <c r="G14" s="5" t="s">
        <v>297</v>
      </c>
      <c r="H14" s="2">
        <v>0.5</v>
      </c>
      <c r="I14" s="2">
        <v>0.5544791666666666</v>
      </c>
      <c r="J14" s="2">
        <v>0.6468055555555555</v>
      </c>
      <c r="K14" s="2">
        <v>0.7060648148148148</v>
      </c>
      <c r="L14" s="2"/>
      <c r="M14" s="2"/>
      <c r="N14" s="2">
        <f t="shared" si="0"/>
        <v>0.7060648148148148</v>
      </c>
      <c r="O14" s="2">
        <f t="shared" si="1"/>
        <v>0.20606481481481476</v>
      </c>
      <c r="P14" s="2">
        <f t="shared" si="2"/>
        <v>0.2194513469806334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2" width="12.28125" style="0" bestFit="1" customWidth="1"/>
    <col min="3" max="3" width="8.421875" style="0" bestFit="1" customWidth="1"/>
    <col min="4" max="4" width="9.7109375" style="0" bestFit="1" customWidth="1"/>
    <col min="5" max="5" width="16.8515625" style="0" bestFit="1" customWidth="1"/>
    <col min="7" max="7" width="18.28125" style="0" bestFit="1" customWidth="1"/>
    <col min="8" max="8" width="17.00390625" style="0" bestFit="1" customWidth="1"/>
  </cols>
  <sheetData>
    <row r="1" spans="1:8" ht="15">
      <c r="A1" s="34" t="s">
        <v>17</v>
      </c>
      <c r="B1" s="34"/>
      <c r="C1" s="34"/>
      <c r="D1" s="34"/>
      <c r="E1" s="27"/>
      <c r="F1" s="27"/>
      <c r="G1" s="27"/>
      <c r="H1" s="27"/>
    </row>
    <row r="2" spans="1:8" ht="15">
      <c r="A2" s="6" t="s">
        <v>4</v>
      </c>
      <c r="B2" s="6" t="s">
        <v>11</v>
      </c>
      <c r="C2" s="6" t="s">
        <v>12</v>
      </c>
      <c r="D2" s="6" t="s">
        <v>13</v>
      </c>
      <c r="E2" s="6">
        <f>Overall!B2</f>
        <v>0</v>
      </c>
      <c r="F2" s="6">
        <f>Overall!C2</f>
        <v>0</v>
      </c>
      <c r="G2" s="6">
        <f>Overall!F2</f>
        <v>0</v>
      </c>
      <c r="H2" s="6">
        <f>Overall!G2</f>
        <v>0</v>
      </c>
    </row>
    <row r="3" spans="1:8" ht="15">
      <c r="A3" s="7">
        <f>Overall!I25</f>
        <v>0.5415856481481481</v>
      </c>
      <c r="B3" s="7">
        <f>Overall!J25</f>
        <v>0.5977662037037037</v>
      </c>
      <c r="C3" s="7">
        <f aca="true" t="shared" si="0" ref="C3:C27">B3-A3</f>
        <v>0.05618055555555557</v>
      </c>
      <c r="D3" s="7">
        <f>C3/Overall!E25</f>
        <v>0.06632887314705498</v>
      </c>
      <c r="E3" s="6" t="str">
        <f>Overall!B25</f>
        <v>M20 Vampire Duo</v>
      </c>
      <c r="F3" s="6" t="str">
        <f>Overall!C25</f>
        <v>GBR1</v>
      </c>
      <c r="G3" s="6" t="str">
        <f>Overall!F25</f>
        <v>Will Sunnucks</v>
      </c>
      <c r="H3" s="6" t="str">
        <f>Overall!G25</f>
        <v>Freddie White</v>
      </c>
    </row>
    <row r="4" spans="1:8" ht="15">
      <c r="A4" s="7">
        <f>Overall!I15</f>
        <v>0.5534606481481482</v>
      </c>
      <c r="B4" s="7">
        <f>Overall!J15</f>
        <v>0.6341666666666667</v>
      </c>
      <c r="C4" s="7">
        <f t="shared" si="0"/>
        <v>0.08070601851851844</v>
      </c>
      <c r="D4" s="7">
        <f>C4/Overall!E15</f>
        <v>0.08168625356125349</v>
      </c>
      <c r="E4" s="6" t="str">
        <f>Overall!B15</f>
        <v>F18</v>
      </c>
      <c r="F4" s="6" t="str">
        <f>Overall!C15</f>
        <v>GBR1588</v>
      </c>
      <c r="G4" s="6" t="str">
        <f>Overall!F15</f>
        <v>Grant Piggott</v>
      </c>
      <c r="H4" s="6" t="str">
        <f>Overall!G15</f>
        <v>Emma Pearson</v>
      </c>
    </row>
    <row r="5" spans="1:8" ht="15">
      <c r="A5" s="7">
        <f>Overall!I26</f>
        <v>0.5539120370370371</v>
      </c>
      <c r="B5" s="7">
        <f>Overall!J26</f>
        <v>0.6369212962962963</v>
      </c>
      <c r="C5" s="7">
        <f t="shared" si="0"/>
        <v>0.08300925925925928</v>
      </c>
      <c r="D5" s="7">
        <f>C5/Overall!E26</f>
        <v>0.08401746888588996</v>
      </c>
      <c r="E5" s="6" t="str">
        <f>Overall!B26</f>
        <v>F18</v>
      </c>
      <c r="F5" s="6">
        <f>Overall!C26</f>
        <v>1577</v>
      </c>
      <c r="G5" s="6" t="str">
        <f>Overall!F26</f>
        <v>Tim Neal</v>
      </c>
      <c r="H5" s="6" t="str">
        <f>Overall!G26</f>
        <v>Chris Neal</v>
      </c>
    </row>
    <row r="6" spans="1:8" ht="15">
      <c r="A6" s="7">
        <f>Overall!I6</f>
        <v>0.552025462962963</v>
      </c>
      <c r="B6" s="7">
        <f>Overall!J6</f>
        <v>0.6356944444444445</v>
      </c>
      <c r="C6" s="7">
        <f t="shared" si="0"/>
        <v>0.0836689814814815</v>
      </c>
      <c r="D6" s="7">
        <f>C6/Overall!E6</f>
        <v>0.0857264154523376</v>
      </c>
      <c r="E6" s="6" t="str">
        <f>Overall!B6</f>
        <v>Nacra 17</v>
      </c>
      <c r="F6" s="6">
        <f>Overall!C6</f>
        <v>152</v>
      </c>
      <c r="G6" s="6" t="str">
        <f>Overall!F6</f>
        <v>A Clifford</v>
      </c>
      <c r="H6" s="6" t="str">
        <f>Overall!G6</f>
        <v>T Bruton</v>
      </c>
    </row>
    <row r="7" spans="1:8" ht="15">
      <c r="A7" s="7">
        <f>Overall!I17</f>
        <v>0.5516666666666666</v>
      </c>
      <c r="B7" s="7">
        <f>Overall!J17</f>
        <v>0.6367361111111111</v>
      </c>
      <c r="C7" s="7">
        <f t="shared" si="0"/>
        <v>0.08506944444444442</v>
      </c>
      <c r="D7" s="7">
        <f>C7/Overall!E17</f>
        <v>0.08716131602914387</v>
      </c>
      <c r="E7" s="6" t="str">
        <f>Overall!B17</f>
        <v>Nacra 17</v>
      </c>
      <c r="F7" s="6">
        <f>Overall!C17</f>
        <v>14</v>
      </c>
      <c r="G7" s="6" t="str">
        <f>Overall!F17</f>
        <v>Rupert White</v>
      </c>
      <c r="H7" s="6" t="str">
        <f>Overall!G17</f>
        <v>Oliver Greber</v>
      </c>
    </row>
    <row r="8" spans="1:8" ht="15">
      <c r="A8" s="7">
        <f>Overall!I8</f>
        <v>0.5595949074074075</v>
      </c>
      <c r="B8" s="7">
        <f>Overall!J8</f>
        <v>0.6532060185185186</v>
      </c>
      <c r="C8" s="7">
        <f t="shared" si="0"/>
        <v>0.09361111111111109</v>
      </c>
      <c r="D8" s="7">
        <f>C8/Overall!E8</f>
        <v>0.09027108111003963</v>
      </c>
      <c r="E8" s="6" t="str">
        <f>Overall!B8</f>
        <v>Spitfire</v>
      </c>
      <c r="F8" s="6">
        <f>Overall!C8</f>
        <v>106</v>
      </c>
      <c r="G8" s="6" t="str">
        <f>Overall!F8</f>
        <v>Oliver King</v>
      </c>
      <c r="H8" s="6" t="str">
        <f>Overall!G8</f>
        <v>James King</v>
      </c>
    </row>
    <row r="9" spans="1:8" ht="15">
      <c r="A9" s="7">
        <f>Overall!I20</f>
        <v>0.5579398148148148</v>
      </c>
      <c r="B9" s="7">
        <f>Overall!J20</f>
        <v>0.6520138888888889</v>
      </c>
      <c r="C9" s="7">
        <f t="shared" si="0"/>
        <v>0.09407407407407409</v>
      </c>
      <c r="D9" s="7">
        <f>C9/Overall!E20</f>
        <v>0.09071752562591523</v>
      </c>
      <c r="E9" s="6" t="str">
        <f>Overall!B20</f>
        <v>Spitfire</v>
      </c>
      <c r="F9" s="6">
        <f>Overall!C20</f>
        <v>220</v>
      </c>
      <c r="G9" s="6" t="str">
        <f>Overall!F20</f>
        <v>Maddy Anderson</v>
      </c>
      <c r="H9" s="6" t="str">
        <f>Overall!G20</f>
        <v>Harry Willett</v>
      </c>
    </row>
    <row r="10" spans="1:8" ht="15">
      <c r="A10" s="7">
        <f>Overall!I28</f>
        <v>0.5749074074074074</v>
      </c>
      <c r="B10" s="7">
        <f>Overall!J28</f>
        <v>0.69</v>
      </c>
      <c r="C10" s="7">
        <f t="shared" si="0"/>
        <v>0.11509259259259252</v>
      </c>
      <c r="D10" s="7">
        <f>C10/Overall!E28</f>
        <v>0.09163422977117239</v>
      </c>
      <c r="E10" s="6" t="str">
        <f>Overall!B28</f>
        <v>B14</v>
      </c>
      <c r="F10" s="6">
        <f>Overall!C28</f>
        <v>887</v>
      </c>
      <c r="G10" s="6" t="str">
        <f>Overall!F28</f>
        <v>Mark Barnes</v>
      </c>
      <c r="H10" s="6" t="str">
        <f>Overall!G28</f>
        <v>Drystan Harnett</v>
      </c>
    </row>
    <row r="11" spans="1:8" ht="15">
      <c r="A11" s="7">
        <f>Overall!I7</f>
        <v>0.5566319444444444</v>
      </c>
      <c r="B11" s="7">
        <f>Overall!J7</f>
        <v>0.6485069444444445</v>
      </c>
      <c r="C11" s="7">
        <f t="shared" si="0"/>
        <v>0.09187500000000004</v>
      </c>
      <c r="D11" s="7">
        <f>C11/Overall!E7</f>
        <v>0.09299089068825915</v>
      </c>
      <c r="E11" s="6" t="str">
        <f>Overall!B7</f>
        <v>F18</v>
      </c>
      <c r="F11" s="6" t="str">
        <f>Overall!C7</f>
        <v>GBR1</v>
      </c>
      <c r="G11" s="6" t="str">
        <f>Overall!F7</f>
        <v>A Zambinski</v>
      </c>
      <c r="H11" s="6">
        <f>Overall!G7</f>
        <v>0</v>
      </c>
    </row>
    <row r="12" spans="1:8" ht="15">
      <c r="A12" s="7">
        <f>Overall!I24</f>
        <v>0.558599537037037</v>
      </c>
      <c r="B12" s="7">
        <f>Overall!J24</f>
        <v>0.6558912037037037</v>
      </c>
      <c r="C12" s="7">
        <f t="shared" si="0"/>
        <v>0.09729166666666667</v>
      </c>
      <c r="D12" s="7">
        <f>C12/Overall!E24</f>
        <v>0.0938203150112504</v>
      </c>
      <c r="E12" s="6" t="str">
        <f>Overall!B24</f>
        <v>Duma16</v>
      </c>
      <c r="F12" s="6" t="str">
        <f>Overall!C24</f>
        <v>GBR160</v>
      </c>
      <c r="G12" s="6" t="str">
        <f>Overall!F24</f>
        <v>Lloyd Turner</v>
      </c>
      <c r="H12" s="6" t="str">
        <f>Overall!G24</f>
        <v>Harry Lucas</v>
      </c>
    </row>
    <row r="13" spans="1:8" ht="15">
      <c r="A13" s="7">
        <f>Overall!I13</f>
        <v>0.5613541666666667</v>
      </c>
      <c r="B13" s="7">
        <f>Overall!J13</f>
        <v>0.6574305555555556</v>
      </c>
      <c r="C13" s="7">
        <f t="shared" si="0"/>
        <v>0.09607638888888892</v>
      </c>
      <c r="D13" s="7">
        <f>C13/Overall!E13</f>
        <v>0.09531387786596122</v>
      </c>
      <c r="E13" s="6" t="str">
        <f>Overall!B13</f>
        <v>Hurricane 5.9SX</v>
      </c>
      <c r="F13" s="6">
        <f>Overall!C13</f>
        <v>361</v>
      </c>
      <c r="G13" s="6" t="str">
        <f>Overall!F13</f>
        <v>Steven Pimblett</v>
      </c>
      <c r="H13" s="6" t="str">
        <f>Overall!G13</f>
        <v>Paul Moore</v>
      </c>
    </row>
    <row r="14" spans="1:8" ht="15">
      <c r="A14" s="7">
        <f>Overall!I10</f>
        <v>0.5574421296296296</v>
      </c>
      <c r="B14" s="7">
        <f>Overall!J10</f>
        <v>0.6517939814814815</v>
      </c>
      <c r="C14" s="7">
        <f t="shared" si="0"/>
        <v>0.09435185185185191</v>
      </c>
      <c r="D14" s="7">
        <f>C14/Overall!E10</f>
        <v>0.09549782576098372</v>
      </c>
      <c r="E14" s="6" t="str">
        <f>Overall!B10</f>
        <v>F18</v>
      </c>
      <c r="F14" s="6" t="str">
        <f>Overall!C10</f>
        <v>GBR009</v>
      </c>
      <c r="G14" s="6" t="str">
        <f>Overall!F10</f>
        <v>Peter King</v>
      </c>
      <c r="H14" s="6" t="str">
        <f>Overall!G10</f>
        <v>Laurie King</v>
      </c>
    </row>
    <row r="15" spans="1:8" ht="15">
      <c r="A15" s="7">
        <f>Overall!I18</f>
        <v>0.5559375</v>
      </c>
      <c r="B15" s="7">
        <f>Overall!J18</f>
        <v>0.6515509259259259</v>
      </c>
      <c r="C15" s="7">
        <f t="shared" si="0"/>
        <v>0.09561342592592592</v>
      </c>
      <c r="D15" s="7">
        <f>C15/Overall!E18</f>
        <v>0.09677472259709101</v>
      </c>
      <c r="E15" s="6" t="str">
        <f>Overall!B18</f>
        <v>F18</v>
      </c>
      <c r="F15" s="6" t="str">
        <f>Overall!C18</f>
        <v>GBR29</v>
      </c>
      <c r="G15" s="6" t="str">
        <f>Overall!F18</f>
        <v>Ghislain Melaine</v>
      </c>
      <c r="H15" s="6" t="str">
        <f>Overall!G18</f>
        <v>Greg Crease</v>
      </c>
    </row>
    <row r="16" spans="1:8" ht="15">
      <c r="A16" s="7">
        <f>Overall!I21</f>
        <v>0.5538310185185186</v>
      </c>
      <c r="B16" s="7">
        <f>Overall!J21</f>
        <v>0.6454398148148148</v>
      </c>
      <c r="C16" s="7">
        <f t="shared" si="0"/>
        <v>0.09160879629629626</v>
      </c>
      <c r="D16" s="7">
        <f>C16/Overall!E21</f>
        <v>0.09755995345718452</v>
      </c>
      <c r="E16" s="6" t="str">
        <f>Overall!B21</f>
        <v>Tornado</v>
      </c>
      <c r="F16" s="6">
        <f>Overall!C21</f>
        <v>411</v>
      </c>
      <c r="G16" s="6" t="str">
        <f>Overall!F21</f>
        <v>Pete Wilson</v>
      </c>
      <c r="H16" s="6" t="str">
        <f>Overall!G21</f>
        <v>Steve Hodges</v>
      </c>
    </row>
    <row r="17" spans="1:8" ht="15">
      <c r="A17" s="7">
        <f>Overall!I12</f>
        <v>0.5544791666666666</v>
      </c>
      <c r="B17" s="7">
        <f>Overall!J12</f>
        <v>0.6468055555555555</v>
      </c>
      <c r="C17" s="7">
        <f t="shared" si="0"/>
        <v>0.09232638888888889</v>
      </c>
      <c r="D17" s="7">
        <f>C17/Overall!E12</f>
        <v>0.09832416282096794</v>
      </c>
      <c r="E17" s="6" t="str">
        <f>Overall!B12</f>
        <v>Tornado</v>
      </c>
      <c r="F17" s="6">
        <f>Overall!C12</f>
        <v>422</v>
      </c>
      <c r="G17" s="6" t="str">
        <f>Overall!F12</f>
        <v>Tim Hucknell</v>
      </c>
      <c r="H17" s="6" t="str">
        <f>Overall!G12</f>
        <v>Chris Pygall</v>
      </c>
    </row>
    <row r="18" spans="1:8" ht="15">
      <c r="A18" s="7">
        <f>Overall!I14</f>
        <v>0.5617013888888889</v>
      </c>
      <c r="B18" s="7">
        <f>Overall!J14</f>
        <v>0.66125</v>
      </c>
      <c r="C18" s="7">
        <f t="shared" si="0"/>
        <v>0.09954861111111113</v>
      </c>
      <c r="D18" s="7">
        <f>C18/Overall!E14</f>
        <v>0.10075770355375621</v>
      </c>
      <c r="E18" s="6" t="str">
        <f>Overall!B14</f>
        <v>F18 (Hobie Tiger)</v>
      </c>
      <c r="F18" s="6">
        <f>Overall!C14</f>
        <v>2440</v>
      </c>
      <c r="G18" s="6" t="str">
        <f>Overall!F14</f>
        <v>B Warburton-Smith</v>
      </c>
      <c r="H18" s="6" t="str">
        <f>Overall!G14</f>
        <v>J Lello</v>
      </c>
    </row>
    <row r="19" spans="1:8" ht="15">
      <c r="A19" s="7">
        <f>Overall!I27</f>
        <v>0.5677546296296296</v>
      </c>
      <c r="B19" s="7">
        <f>Overall!J27</f>
        <v>0.674861111111111</v>
      </c>
      <c r="C19" s="7">
        <f t="shared" si="0"/>
        <v>0.10710648148148139</v>
      </c>
      <c r="D19" s="7">
        <f>C19/Overall!E27</f>
        <v>0.10328493874781233</v>
      </c>
      <c r="E19" s="6" t="str">
        <f>Overall!B27</f>
        <v>Spitfire</v>
      </c>
      <c r="F19" s="6">
        <f>Overall!C27</f>
        <v>144</v>
      </c>
      <c r="G19" s="6" t="str">
        <f>Overall!F27</f>
        <v>Chris Goymer</v>
      </c>
      <c r="H19" s="6" t="str">
        <f>Overall!G27</f>
        <v>William Bell</v>
      </c>
    </row>
    <row r="20" spans="1:8" ht="15">
      <c r="A20" s="7">
        <f>Overall!I5</f>
        <v>0.5582638888888889</v>
      </c>
      <c r="B20" s="7">
        <f>Overall!J5</f>
        <v>0.6658101851851852</v>
      </c>
      <c r="C20" s="7">
        <f t="shared" si="0"/>
        <v>0.1075462962962963</v>
      </c>
      <c r="D20" s="7">
        <f>C20/Overall!E5</f>
        <v>0.10885252661568452</v>
      </c>
      <c r="E20" s="6" t="str">
        <f>Overall!B5</f>
        <v>F18</v>
      </c>
      <c r="F20" s="6">
        <f>Overall!C5</f>
        <v>957</v>
      </c>
      <c r="G20" s="6" t="str">
        <f>Overall!F5</f>
        <v>R Ledger</v>
      </c>
      <c r="H20" s="6" t="str">
        <f>Overall!G5</f>
        <v>T Bruton</v>
      </c>
    </row>
    <row r="21" spans="1:8" ht="15">
      <c r="A21" s="7">
        <f>Overall!I29</f>
        <v>0.594375</v>
      </c>
      <c r="B21" s="7">
        <f>Overall!J29</f>
        <v>0.7359953703703703</v>
      </c>
      <c r="C21" s="7">
        <f t="shared" si="0"/>
        <v>0.14162037037037034</v>
      </c>
      <c r="D21" s="7">
        <f>C21/Overall!E29</f>
        <v>0.11598719932053263</v>
      </c>
      <c r="E21" s="6" t="str">
        <f>Overall!B29</f>
        <v>Dart18</v>
      </c>
      <c r="F21" s="6">
        <f>Overall!C29</f>
        <v>5036</v>
      </c>
      <c r="G21" s="6" t="str">
        <f>Overall!F29</f>
        <v>R Saunders</v>
      </c>
      <c r="H21" s="6" t="str">
        <f>Overall!G29</f>
        <v>Sarah Wren</v>
      </c>
    </row>
    <row r="22" spans="1:8" ht="15">
      <c r="A22" s="7">
        <f>Overall!I19</f>
        <v>0.5914814814814815</v>
      </c>
      <c r="B22" s="7">
        <f>Overall!J19</f>
        <v>0.7404050925925926</v>
      </c>
      <c r="C22" s="7">
        <f t="shared" si="0"/>
        <v>0.14892361111111108</v>
      </c>
      <c r="D22" s="7">
        <f>C22/Overall!E19</f>
        <v>0.12196855946855943</v>
      </c>
      <c r="E22" s="6" t="str">
        <f>Overall!B19</f>
        <v>Dart 18</v>
      </c>
      <c r="F22" s="6">
        <f>Overall!C19</f>
        <v>7514</v>
      </c>
      <c r="G22" s="6" t="str">
        <f>Overall!F19</f>
        <v>Roy Davis</v>
      </c>
      <c r="H22" s="6" t="str">
        <f>Overall!G19</f>
        <v>Steven Gauld</v>
      </c>
    </row>
    <row r="23" spans="1:8" ht="15">
      <c r="A23" s="7">
        <f>Overall!I9</f>
        <v>0.581400462962963</v>
      </c>
      <c r="B23" s="7">
        <f>Overall!J9</f>
        <v>0.7354050925925927</v>
      </c>
      <c r="C23" s="7">
        <f t="shared" si="0"/>
        <v>0.15400462962962969</v>
      </c>
      <c r="D23" s="7">
        <f>C23/Overall!E9</f>
        <v>0.12261515097900452</v>
      </c>
      <c r="E23" s="6" t="str">
        <f>Overall!B9</f>
        <v>B14</v>
      </c>
      <c r="F23" s="6" t="str">
        <f>Overall!C9</f>
        <v>GBR788</v>
      </c>
      <c r="G23" s="6" t="str">
        <f>Overall!F9</f>
        <v>Edward Lowes</v>
      </c>
      <c r="H23" s="6" t="str">
        <f>Overall!G9</f>
        <v>Robert Spaughton</v>
      </c>
    </row>
    <row r="24" spans="1:8" ht="15">
      <c r="A24" s="7">
        <f>Overall!I11</f>
        <v>0.5892824074074073</v>
      </c>
      <c r="B24" s="7">
        <f>Overall!J11</f>
        <v>0.7468402777777778</v>
      </c>
      <c r="C24" s="7">
        <f t="shared" si="0"/>
        <v>0.1575578703703705</v>
      </c>
      <c r="D24" s="7">
        <f>C24/Overall!E11</f>
        <v>0.1290400248733583</v>
      </c>
      <c r="E24" s="6" t="str">
        <f>Overall!B11</f>
        <v>Dart 18</v>
      </c>
      <c r="F24" s="6">
        <f>Overall!C11</f>
        <v>768</v>
      </c>
      <c r="G24" s="6" t="str">
        <f>Overall!F11</f>
        <v>Robert Govier</v>
      </c>
      <c r="H24" s="6" t="str">
        <f>Overall!G11</f>
        <v>Louisa Clifford</v>
      </c>
    </row>
    <row r="25" spans="1:8" ht="15">
      <c r="A25" s="7" t="str">
        <f>Overall!I16</f>
        <v>RTD</v>
      </c>
      <c r="B25" s="7">
        <f>Overall!J16</f>
        <v>0</v>
      </c>
      <c r="C25" s="7" t="e">
        <f t="shared" si="0"/>
        <v>#VALUE!</v>
      </c>
      <c r="D25" s="7" t="e">
        <f>C25/Overall!E16</f>
        <v>#VALUE!</v>
      </c>
      <c r="E25" s="6" t="str">
        <f>Overall!B16</f>
        <v>Hobie 16</v>
      </c>
      <c r="F25" s="6">
        <f>Overall!C16</f>
        <v>97710</v>
      </c>
      <c r="G25" s="6" t="str">
        <f>Overall!F16</f>
        <v>R Nicholas Maas</v>
      </c>
      <c r="H25" s="6" t="str">
        <f>Overall!G16</f>
        <v>J Brooke-Turner</v>
      </c>
    </row>
    <row r="26" spans="1:8" ht="15">
      <c r="A26" s="7">
        <f>Overall!I22</f>
        <v>0.5975694444444445</v>
      </c>
      <c r="B26" s="7" t="str">
        <f>Overall!J22</f>
        <v>RTD</v>
      </c>
      <c r="C26" s="7" t="e">
        <f t="shared" si="0"/>
        <v>#VALUE!</v>
      </c>
      <c r="D26" s="7" t="e">
        <f>C26/Overall!E22</f>
        <v>#VALUE!</v>
      </c>
      <c r="E26" s="6" t="str">
        <f>Overall!B22</f>
        <v>Dart 18</v>
      </c>
      <c r="F26" s="6">
        <f>Overall!C22</f>
        <v>1361</v>
      </c>
      <c r="G26" s="6" t="str">
        <f>Overall!F22</f>
        <v>Steve London</v>
      </c>
      <c r="H26" s="6" t="str">
        <f>Overall!G22</f>
        <v>Matthew Cooper</v>
      </c>
    </row>
    <row r="27" spans="1:8" ht="15">
      <c r="A27" s="7" t="str">
        <f>Overall!I23</f>
        <v>RTD</v>
      </c>
      <c r="B27" s="7">
        <f>Overall!J23</f>
        <v>0</v>
      </c>
      <c r="C27" s="7" t="e">
        <f t="shared" si="0"/>
        <v>#VALUE!</v>
      </c>
      <c r="D27" s="7" t="e">
        <f>C27/Overall!E23</f>
        <v>#VALUE!</v>
      </c>
      <c r="E27" s="6" t="str">
        <f>Overall!B23</f>
        <v>Spitfire</v>
      </c>
      <c r="F27" s="6">
        <f>Overall!C23</f>
        <v>74</v>
      </c>
      <c r="G27" s="6" t="str">
        <f>Overall!F23</f>
        <v>Caleb Cooper</v>
      </c>
      <c r="H27" s="6" t="str">
        <f>Overall!G23</f>
        <v>Rhona McGregor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6.8515625" style="0" bestFit="1" customWidth="1"/>
    <col min="2" max="2" width="11.57421875" style="35" bestFit="1" customWidth="1"/>
    <col min="3" max="3" width="18.28125" style="0" bestFit="1" customWidth="1"/>
    <col min="4" max="4" width="17.00390625" style="0" bestFit="1" customWidth="1"/>
    <col min="5" max="5" width="12.7109375" style="36" bestFit="1" customWidth="1"/>
    <col min="6" max="8" width="12.00390625" style="36" bestFit="1" customWidth="1"/>
  </cols>
  <sheetData>
    <row r="1" spans="1:8" ht="15">
      <c r="A1" s="39" t="s">
        <v>15</v>
      </c>
      <c r="B1" s="40"/>
      <c r="C1" s="40"/>
      <c r="D1" s="40"/>
      <c r="E1" s="40"/>
      <c r="F1" s="40"/>
      <c r="G1" s="40"/>
      <c r="H1" s="41"/>
    </row>
    <row r="2" spans="1:8" ht="15">
      <c r="A2" s="5" t="s">
        <v>1</v>
      </c>
      <c r="B2" s="37" t="s">
        <v>0</v>
      </c>
      <c r="C2" s="5" t="s">
        <v>2</v>
      </c>
      <c r="D2" s="5" t="s">
        <v>3</v>
      </c>
      <c r="E2" s="38" t="s">
        <v>4</v>
      </c>
      <c r="F2" s="38" t="s">
        <v>11</v>
      </c>
      <c r="G2" s="38" t="s">
        <v>12</v>
      </c>
      <c r="H2" s="38" t="s">
        <v>13</v>
      </c>
    </row>
    <row r="3" spans="1:8" ht="15">
      <c r="A3" s="5" t="s">
        <v>135</v>
      </c>
      <c r="B3" s="37" t="s">
        <v>275</v>
      </c>
      <c r="C3" s="5" t="s">
        <v>332</v>
      </c>
      <c r="D3" s="5" t="s">
        <v>333</v>
      </c>
      <c r="E3" s="38">
        <v>0.5</v>
      </c>
      <c r="F3" s="38">
        <v>0.5415856481481481</v>
      </c>
      <c r="G3" s="38">
        <v>0.041585648148148135</v>
      </c>
      <c r="H3" s="38">
        <v>0.049097577506668405</v>
      </c>
    </row>
    <row r="4" spans="1:8" ht="15">
      <c r="A4" s="5" t="s">
        <v>165</v>
      </c>
      <c r="B4" s="37">
        <v>14</v>
      </c>
      <c r="C4" s="5" t="s">
        <v>312</v>
      </c>
      <c r="D4" s="5" t="s">
        <v>313</v>
      </c>
      <c r="E4" s="38">
        <v>0.5</v>
      </c>
      <c r="F4" s="38">
        <v>0.5516666666666666</v>
      </c>
      <c r="G4" s="38">
        <v>0.05166666666666664</v>
      </c>
      <c r="H4" s="38">
        <v>0.05293715846994533</v>
      </c>
    </row>
    <row r="5" spans="1:8" ht="15">
      <c r="A5" s="5" t="s">
        <v>165</v>
      </c>
      <c r="B5" s="37">
        <v>152</v>
      </c>
      <c r="C5" s="5" t="s">
        <v>281</v>
      </c>
      <c r="D5" s="5" t="s">
        <v>280</v>
      </c>
      <c r="E5" s="38">
        <v>0.5</v>
      </c>
      <c r="F5" s="38">
        <v>0.552025462962963</v>
      </c>
      <c r="G5" s="38">
        <v>0.052025462962962954</v>
      </c>
      <c r="H5" s="38">
        <v>0.053304777625986635</v>
      </c>
    </row>
    <row r="6" spans="1:8" ht="15">
      <c r="A6" s="5" t="s">
        <v>276</v>
      </c>
      <c r="B6" s="37" t="s">
        <v>305</v>
      </c>
      <c r="C6" s="5" t="s">
        <v>306</v>
      </c>
      <c r="D6" s="5" t="s">
        <v>307</v>
      </c>
      <c r="E6" s="38">
        <v>0.5</v>
      </c>
      <c r="F6" s="38">
        <v>0.5534606481481482</v>
      </c>
      <c r="G6" s="38">
        <v>0.053460648148148215</v>
      </c>
      <c r="H6" s="38">
        <v>0.05410996776128362</v>
      </c>
    </row>
    <row r="7" spans="1:8" ht="15">
      <c r="A7" s="5" t="s">
        <v>276</v>
      </c>
      <c r="B7" s="37">
        <v>1577</v>
      </c>
      <c r="C7" s="5" t="s">
        <v>334</v>
      </c>
      <c r="D7" s="5" t="s">
        <v>335</v>
      </c>
      <c r="E7" s="38">
        <v>0.5</v>
      </c>
      <c r="F7" s="38">
        <v>0.5539120370370371</v>
      </c>
      <c r="G7" s="38">
        <v>0.053912037037037064</v>
      </c>
      <c r="H7" s="38">
        <v>0.05456683910631282</v>
      </c>
    </row>
    <row r="8" spans="1:8" ht="15">
      <c r="A8" s="5" t="s">
        <v>228</v>
      </c>
      <c r="B8" s="37">
        <v>220</v>
      </c>
      <c r="C8" s="5" t="s">
        <v>319</v>
      </c>
      <c r="D8" s="5" t="s">
        <v>320</v>
      </c>
      <c r="E8" s="38">
        <v>0.5</v>
      </c>
      <c r="F8" s="38">
        <v>0.5579398148148148</v>
      </c>
      <c r="G8" s="38">
        <v>0.057939814814814805</v>
      </c>
      <c r="H8" s="38">
        <v>0.0558725311618272</v>
      </c>
    </row>
    <row r="9" spans="1:8" ht="15">
      <c r="A9" s="5" t="s">
        <v>328</v>
      </c>
      <c r="B9" s="37" t="s">
        <v>329</v>
      </c>
      <c r="C9" s="5" t="s">
        <v>330</v>
      </c>
      <c r="D9" s="5" t="s">
        <v>331</v>
      </c>
      <c r="E9" s="38">
        <v>0.5</v>
      </c>
      <c r="F9" s="38">
        <v>0.558599537037037</v>
      </c>
      <c r="G9" s="38">
        <v>0.05859953703703702</v>
      </c>
      <c r="H9" s="38">
        <v>0.05650871459694988</v>
      </c>
    </row>
    <row r="10" spans="1:8" ht="15">
      <c r="A10" s="5" t="s">
        <v>276</v>
      </c>
      <c r="B10" s="37" t="s">
        <v>314</v>
      </c>
      <c r="C10" s="5" t="s">
        <v>315</v>
      </c>
      <c r="D10" s="5" t="s">
        <v>316</v>
      </c>
      <c r="E10" s="38">
        <v>0.5</v>
      </c>
      <c r="F10" s="38">
        <v>0.5559375</v>
      </c>
      <c r="G10" s="38">
        <v>0.05593749999999997</v>
      </c>
      <c r="H10" s="38">
        <v>0.05661690283400807</v>
      </c>
    </row>
    <row r="11" spans="1:8" ht="15">
      <c r="A11" s="5" t="s">
        <v>276</v>
      </c>
      <c r="B11" s="37" t="s">
        <v>275</v>
      </c>
      <c r="C11" s="5" t="s">
        <v>283</v>
      </c>
      <c r="D11" s="5">
        <v>0</v>
      </c>
      <c r="E11" s="38">
        <v>0.5</v>
      </c>
      <c r="F11" s="38">
        <v>0.5566319444444444</v>
      </c>
      <c r="G11" s="38">
        <v>0.056631944444444415</v>
      </c>
      <c r="H11" s="38">
        <v>0.057319781826360744</v>
      </c>
    </row>
    <row r="12" spans="1:8" ht="15">
      <c r="A12" s="5" t="s">
        <v>261</v>
      </c>
      <c r="B12" s="37">
        <v>411</v>
      </c>
      <c r="C12" s="5" t="s">
        <v>322</v>
      </c>
      <c r="D12" s="5" t="s">
        <v>321</v>
      </c>
      <c r="E12" s="38">
        <v>0.5</v>
      </c>
      <c r="F12" s="38">
        <v>0.5538310185185186</v>
      </c>
      <c r="G12" s="38">
        <v>0.05383101851851857</v>
      </c>
      <c r="H12" s="38">
        <v>0.057328028241233835</v>
      </c>
    </row>
    <row r="13" spans="1:8" ht="15">
      <c r="A13" s="5" t="s">
        <v>228</v>
      </c>
      <c r="B13" s="37">
        <v>106</v>
      </c>
      <c r="C13" s="5" t="s">
        <v>284</v>
      </c>
      <c r="D13" s="5" t="s">
        <v>285</v>
      </c>
      <c r="E13" s="38">
        <v>0.5</v>
      </c>
      <c r="F13" s="38">
        <v>0.5595949074074075</v>
      </c>
      <c r="G13" s="38">
        <v>0.05959490740740747</v>
      </c>
      <c r="H13" s="38">
        <v>0.05746857030608243</v>
      </c>
    </row>
    <row r="14" spans="1:8" ht="15">
      <c r="A14" s="5" t="s">
        <v>261</v>
      </c>
      <c r="B14" s="37">
        <v>422</v>
      </c>
      <c r="C14" s="5" t="s">
        <v>296</v>
      </c>
      <c r="D14" s="5" t="s">
        <v>297</v>
      </c>
      <c r="E14" s="38">
        <v>0.5</v>
      </c>
      <c r="F14" s="38">
        <v>0.5544791666666666</v>
      </c>
      <c r="G14" s="38">
        <v>0.054479166666666634</v>
      </c>
      <c r="H14" s="38">
        <v>0.058018281860134864</v>
      </c>
    </row>
    <row r="15" spans="1:8" ht="15">
      <c r="A15" s="5" t="s">
        <v>276</v>
      </c>
      <c r="B15" s="37" t="s">
        <v>290</v>
      </c>
      <c r="C15" s="5" t="s">
        <v>291</v>
      </c>
      <c r="D15" s="5" t="s">
        <v>292</v>
      </c>
      <c r="E15" s="38">
        <v>0.5</v>
      </c>
      <c r="F15" s="38">
        <v>0.5574421296296296</v>
      </c>
      <c r="G15" s="38">
        <v>0.05744212962962958</v>
      </c>
      <c r="H15" s="38">
        <v>0.05813980731743885</v>
      </c>
    </row>
    <row r="16" spans="1:8" ht="15">
      <c r="A16" s="5" t="s">
        <v>261</v>
      </c>
      <c r="B16" s="37">
        <v>4</v>
      </c>
      <c r="C16" s="5" t="s">
        <v>343</v>
      </c>
      <c r="D16" s="5" t="s">
        <v>344</v>
      </c>
      <c r="E16" s="38">
        <v>0.5</v>
      </c>
      <c r="F16" s="38">
        <v>0.5553587962962964</v>
      </c>
      <c r="G16" s="38">
        <v>0.055358796296296364</v>
      </c>
      <c r="H16" s="38">
        <v>0.05895505462864363</v>
      </c>
    </row>
    <row r="17" spans="1:8" ht="15">
      <c r="A17" s="5" t="s">
        <v>276</v>
      </c>
      <c r="B17" s="37">
        <v>957</v>
      </c>
      <c r="C17" s="5" t="s">
        <v>279</v>
      </c>
      <c r="D17" s="5" t="s">
        <v>280</v>
      </c>
      <c r="E17" s="38">
        <v>0.5</v>
      </c>
      <c r="F17" s="38">
        <v>0.5582638888888889</v>
      </c>
      <c r="G17" s="38">
        <v>0.05826388888888889</v>
      </c>
      <c r="H17" s="38">
        <v>0.05897154745838957</v>
      </c>
    </row>
    <row r="18" spans="1:8" ht="15">
      <c r="A18" s="5" t="s">
        <v>25</v>
      </c>
      <c r="B18" s="37">
        <v>887</v>
      </c>
      <c r="C18" s="5" t="s">
        <v>338</v>
      </c>
      <c r="D18" s="5" t="s">
        <v>339</v>
      </c>
      <c r="E18" s="38">
        <v>0.5</v>
      </c>
      <c r="F18" s="38">
        <v>0.5749074074074074</v>
      </c>
      <c r="G18" s="38">
        <v>0.07490740740740742</v>
      </c>
      <c r="H18" s="38">
        <v>0.059639655579146036</v>
      </c>
    </row>
    <row r="19" spans="1:8" ht="15">
      <c r="A19" s="5" t="s">
        <v>298</v>
      </c>
      <c r="B19" s="37">
        <v>361</v>
      </c>
      <c r="C19" s="5" t="s">
        <v>300</v>
      </c>
      <c r="D19" s="5" t="s">
        <v>301</v>
      </c>
      <c r="E19" s="38">
        <v>0.5</v>
      </c>
      <c r="F19" s="38">
        <v>0.5613541666666667</v>
      </c>
      <c r="G19" s="38">
        <v>0.06135416666666671</v>
      </c>
      <c r="H19" s="38">
        <v>0.06086722883597888</v>
      </c>
    </row>
    <row r="20" spans="1:8" ht="15">
      <c r="A20" s="5" t="s">
        <v>304</v>
      </c>
      <c r="B20" s="37">
        <v>2440</v>
      </c>
      <c r="C20" s="5" t="s">
        <v>302</v>
      </c>
      <c r="D20" s="5" t="s">
        <v>303</v>
      </c>
      <c r="E20" s="38">
        <v>0.5</v>
      </c>
      <c r="F20" s="38">
        <v>0.5617013888888889</v>
      </c>
      <c r="G20" s="38">
        <v>0.061701388888888875</v>
      </c>
      <c r="H20" s="38">
        <v>0.0624507984705353</v>
      </c>
    </row>
    <row r="21" spans="1:8" ht="15">
      <c r="A21" s="5" t="s">
        <v>25</v>
      </c>
      <c r="B21" s="37" t="s">
        <v>286</v>
      </c>
      <c r="C21" s="5" t="s">
        <v>288</v>
      </c>
      <c r="D21" s="5" t="s">
        <v>289</v>
      </c>
      <c r="E21" s="38">
        <v>0.5</v>
      </c>
      <c r="F21" s="38">
        <v>0.581400462962963</v>
      </c>
      <c r="G21" s="38">
        <v>0.081400462962963</v>
      </c>
      <c r="H21" s="38">
        <v>0.06480928579853741</v>
      </c>
    </row>
    <row r="22" spans="1:8" ht="15">
      <c r="A22" s="5" t="s">
        <v>228</v>
      </c>
      <c r="B22" s="37">
        <v>144</v>
      </c>
      <c r="C22" s="5" t="s">
        <v>336</v>
      </c>
      <c r="D22" s="5" t="s">
        <v>337</v>
      </c>
      <c r="E22" s="38">
        <v>0.5</v>
      </c>
      <c r="F22" s="38">
        <v>0.5677546296296296</v>
      </c>
      <c r="G22" s="38">
        <v>0.06775462962962964</v>
      </c>
      <c r="H22" s="38">
        <v>0.06533715489838925</v>
      </c>
    </row>
    <row r="23" spans="1:8" ht="15">
      <c r="A23" s="5" t="s">
        <v>120</v>
      </c>
      <c r="B23" s="37">
        <v>173</v>
      </c>
      <c r="C23" s="5" t="s">
        <v>345</v>
      </c>
      <c r="D23" s="5" t="s">
        <v>346</v>
      </c>
      <c r="E23" s="38">
        <v>0.5</v>
      </c>
      <c r="F23" s="38">
        <v>0.5697569444444445</v>
      </c>
      <c r="G23" s="38">
        <v>0.06975694444444447</v>
      </c>
      <c r="H23" s="38">
        <v>0.06624591115331858</v>
      </c>
    </row>
    <row r="24" spans="1:8" ht="15">
      <c r="A24" s="5" t="s">
        <v>14</v>
      </c>
      <c r="B24" s="37">
        <v>768</v>
      </c>
      <c r="C24" s="5" t="s">
        <v>294</v>
      </c>
      <c r="D24" s="5" t="s">
        <v>295</v>
      </c>
      <c r="E24" s="38">
        <v>0.5</v>
      </c>
      <c r="F24" s="38">
        <v>0.5892824074074073</v>
      </c>
      <c r="G24" s="38">
        <v>0.08928240740740734</v>
      </c>
      <c r="H24" s="38">
        <v>0.07312236478903139</v>
      </c>
    </row>
    <row r="25" spans="1:8" ht="15">
      <c r="A25" s="5" t="s">
        <v>14</v>
      </c>
      <c r="B25" s="37">
        <v>7514</v>
      </c>
      <c r="C25" s="5" t="s">
        <v>317</v>
      </c>
      <c r="D25" s="5" t="s">
        <v>318</v>
      </c>
      <c r="E25" s="38">
        <v>0.5</v>
      </c>
      <c r="F25" s="38">
        <v>0.5914814814814815</v>
      </c>
      <c r="G25" s="38">
        <v>0.0914814814814815</v>
      </c>
      <c r="H25" s="38">
        <v>0.0749234082567416</v>
      </c>
    </row>
    <row r="26" spans="1:8" ht="15">
      <c r="A26" s="5" t="s">
        <v>340</v>
      </c>
      <c r="B26" s="37">
        <v>5036</v>
      </c>
      <c r="C26" s="5" t="s">
        <v>341</v>
      </c>
      <c r="D26" s="5" t="s">
        <v>342</v>
      </c>
      <c r="E26" s="38">
        <v>0.5</v>
      </c>
      <c r="F26" s="38">
        <v>0.594375</v>
      </c>
      <c r="G26" s="38">
        <v>0.09437499999999999</v>
      </c>
      <c r="H26" s="38">
        <v>0.07729320229320227</v>
      </c>
    </row>
    <row r="27" spans="1:8" ht="15">
      <c r="A27" s="5" t="s">
        <v>14</v>
      </c>
      <c r="B27" s="37">
        <v>1361</v>
      </c>
      <c r="C27" s="5" t="s">
        <v>323</v>
      </c>
      <c r="D27" s="5" t="s">
        <v>324</v>
      </c>
      <c r="E27" s="38">
        <v>0.5</v>
      </c>
      <c r="F27" s="38">
        <v>0.5975694444444445</v>
      </c>
      <c r="G27" s="38">
        <v>0.09756944444444449</v>
      </c>
      <c r="H27" s="38">
        <v>0.07990945490945493</v>
      </c>
    </row>
    <row r="28" spans="1:8" ht="15">
      <c r="A28" s="5" t="s">
        <v>308</v>
      </c>
      <c r="B28" s="37">
        <v>97710</v>
      </c>
      <c r="C28" s="5" t="s">
        <v>310</v>
      </c>
      <c r="D28" s="5" t="s">
        <v>311</v>
      </c>
      <c r="E28" s="38">
        <v>0.5</v>
      </c>
      <c r="F28" s="38" t="s">
        <v>347</v>
      </c>
      <c r="G28" s="38"/>
      <c r="H28" s="38"/>
    </row>
    <row r="29" spans="1:8" ht="15">
      <c r="A29" s="5" t="s">
        <v>228</v>
      </c>
      <c r="B29" s="37">
        <v>74</v>
      </c>
      <c r="C29" s="5" t="s">
        <v>326</v>
      </c>
      <c r="D29" s="5" t="s">
        <v>327</v>
      </c>
      <c r="E29" s="38">
        <v>0.5</v>
      </c>
      <c r="F29" s="38" t="s">
        <v>347</v>
      </c>
      <c r="G29" s="38"/>
      <c r="H29" s="38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User</cp:lastModifiedBy>
  <cp:lastPrinted>2013-09-22T10:10:34Z</cp:lastPrinted>
  <dcterms:created xsi:type="dcterms:W3CDTF">2013-09-18T11:42:52Z</dcterms:created>
  <dcterms:modified xsi:type="dcterms:W3CDTF">2013-09-23T07:38:44Z</dcterms:modified>
  <cp:category/>
  <cp:version/>
  <cp:contentType/>
  <cp:contentStatus/>
</cp:coreProperties>
</file>